
<file path=[Content_Types].xml><?xml version="1.0" encoding="utf-8"?>
<Types xmlns="http://schemas.openxmlformats.org/package/2006/content-types"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theme/theme1.xml" ContentType="application/vnd.openxmlformats-officedocument.theme+xml"/>
  <Override PartName="/xl/charts/chart1.xml" ContentType="application/vnd.openxmlformats-officedocument.drawingml.chart+xml"/>
  <Override PartName="/xl/charts/chart3.xml" ContentType="application/vnd.openxmlformats-officedocument.drawingml.chart+xml"/>
  <Override PartName="/xl/worksheets/sheet4.xml" ContentType="application/vnd.openxmlformats-officedocument.spreadsheetml.worksheet+xml"/>
  <Default Extension="xml" ContentType="application/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drawings/drawing3.xml" ContentType="application/vnd.openxmlformats-officedocument.drawing+xml"/>
  <Override PartName="/xl/charts/chart2.xml" ContentType="application/vnd.openxmlformats-officedocument.drawingml.chart+xml"/>
  <Default Extension="jpeg" ContentType="image/jpeg"/>
  <Override PartName="/xl/worksheets/sheet3.xml" ContentType="application/vnd.openxmlformats-officedocument.spreadsheetml.worksheet+xml"/>
  <Default Extension="rels" ContentType="application/vnd.openxmlformats-package.relationship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420" yWindow="-80" windowWidth="17660" windowHeight="13220" tabRatio="500" activeTab="1"/>
  </bookViews>
  <sheets>
    <sheet name="Fig 5-s1A" sheetId="5" r:id="rId1"/>
    <sheet name="s1A-summary" sheetId="6" r:id="rId2"/>
    <sheet name="Fig 5-s1B" sheetId="4" r:id="rId3"/>
    <sheet name="Fig 5-s1C" sheetId="3" r:id="rId4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M11" i="3"/>
  <c r="L11"/>
  <c r="J11"/>
  <c r="M10"/>
  <c r="L10"/>
  <c r="K10"/>
  <c r="J10"/>
  <c r="C28" i="6"/>
  <c r="C27"/>
  <c r="E28"/>
  <c r="F28"/>
  <c r="G28"/>
  <c r="H28"/>
  <c r="I28"/>
  <c r="J28"/>
  <c r="K28"/>
  <c r="L28"/>
  <c r="M28"/>
  <c r="N28"/>
  <c r="O28"/>
  <c r="P28"/>
  <c r="Q28"/>
  <c r="R28"/>
  <c r="S28"/>
  <c r="T28"/>
  <c r="U28"/>
  <c r="V28"/>
  <c r="W28"/>
  <c r="X28"/>
  <c r="Y28"/>
  <c r="Z28"/>
  <c r="AA28"/>
  <c r="AB28"/>
  <c r="AC28"/>
  <c r="AD28"/>
  <c r="AE28"/>
  <c r="AF28"/>
  <c r="AG28"/>
  <c r="AH28"/>
  <c r="AI28"/>
  <c r="AJ28"/>
  <c r="AK28"/>
  <c r="AL28"/>
  <c r="AM28"/>
  <c r="AN28"/>
  <c r="AO28"/>
  <c r="AP28"/>
  <c r="AQ28"/>
  <c r="AR28"/>
  <c r="AS28"/>
  <c r="AT28"/>
  <c r="AU28"/>
  <c r="AV28"/>
  <c r="AW28"/>
  <c r="AX28"/>
  <c r="AY28"/>
  <c r="AZ28"/>
  <c r="BA28"/>
  <c r="BB28"/>
  <c r="BC28"/>
  <c r="BD28"/>
  <c r="BE28"/>
  <c r="BF28"/>
  <c r="BG28"/>
  <c r="BH28"/>
  <c r="BI28"/>
  <c r="BJ28"/>
  <c r="BK28"/>
  <c r="BL28"/>
  <c r="BM28"/>
  <c r="BN28"/>
  <c r="BO28"/>
  <c r="BP28"/>
  <c r="BQ28"/>
  <c r="BR28"/>
  <c r="BS28"/>
  <c r="BT28"/>
  <c r="BU28"/>
  <c r="BV28"/>
  <c r="BW28"/>
  <c r="BX28"/>
  <c r="BY28"/>
  <c r="BZ28"/>
  <c r="CA28"/>
  <c r="CB28"/>
  <c r="CC28"/>
  <c r="CD28"/>
  <c r="CE28"/>
  <c r="CF28"/>
  <c r="CG28"/>
  <c r="CH28"/>
  <c r="CI28"/>
  <c r="CJ28"/>
  <c r="CK28"/>
  <c r="CL28"/>
  <c r="CM28"/>
  <c r="CN28"/>
  <c r="CO28"/>
  <c r="CP28"/>
  <c r="CQ28"/>
  <c r="CR28"/>
  <c r="CS28"/>
  <c r="CT28"/>
  <c r="CU28"/>
  <c r="CV28"/>
  <c r="CW28"/>
  <c r="CX28"/>
  <c r="CY28"/>
  <c r="CZ28"/>
  <c r="DA28"/>
  <c r="DB28"/>
  <c r="DC28"/>
  <c r="DD28"/>
  <c r="DE28"/>
  <c r="DF28"/>
  <c r="DG28"/>
  <c r="DH28"/>
  <c r="DI28"/>
  <c r="DJ28"/>
  <c r="DK28"/>
  <c r="DL28"/>
  <c r="DM28"/>
  <c r="DN28"/>
  <c r="DO28"/>
  <c r="DP28"/>
  <c r="DQ28"/>
  <c r="DR28"/>
  <c r="DS28"/>
  <c r="DT28"/>
  <c r="DU28"/>
  <c r="DV28"/>
  <c r="DW28"/>
  <c r="DX28"/>
  <c r="DY28"/>
  <c r="DZ28"/>
  <c r="EA28"/>
  <c r="EB28"/>
  <c r="E27"/>
  <c r="F27"/>
  <c r="G27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AP27"/>
  <c r="AQ27"/>
  <c r="AR27"/>
  <c r="AS27"/>
  <c r="AT27"/>
  <c r="AU27"/>
  <c r="AV27"/>
  <c r="AW27"/>
  <c r="AX27"/>
  <c r="AY27"/>
  <c r="AZ27"/>
  <c r="BA27"/>
  <c r="BB27"/>
  <c r="BC27"/>
  <c r="BD27"/>
  <c r="BE27"/>
  <c r="BF27"/>
  <c r="BG27"/>
  <c r="BH27"/>
  <c r="BI27"/>
  <c r="BJ27"/>
  <c r="BK27"/>
  <c r="BL27"/>
  <c r="BM27"/>
  <c r="BN27"/>
  <c r="BO27"/>
  <c r="BP27"/>
  <c r="BQ27"/>
  <c r="BR27"/>
  <c r="BS27"/>
  <c r="BT27"/>
  <c r="BU27"/>
  <c r="BV27"/>
  <c r="BW27"/>
  <c r="BX27"/>
  <c r="BY27"/>
  <c r="BZ27"/>
  <c r="CA27"/>
  <c r="CB27"/>
  <c r="CC27"/>
  <c r="CD27"/>
  <c r="CE27"/>
  <c r="CF27"/>
  <c r="CG27"/>
  <c r="CH27"/>
  <c r="CI27"/>
  <c r="CJ27"/>
  <c r="CK27"/>
  <c r="CL27"/>
  <c r="CM27"/>
  <c r="CN27"/>
  <c r="CO27"/>
  <c r="CP27"/>
  <c r="CQ27"/>
  <c r="CR27"/>
  <c r="CS27"/>
  <c r="CT27"/>
  <c r="CU27"/>
  <c r="CV27"/>
  <c r="CW27"/>
  <c r="CX27"/>
  <c r="CY27"/>
  <c r="CZ27"/>
  <c r="DA27"/>
  <c r="DB27"/>
  <c r="DC27"/>
  <c r="DD27"/>
  <c r="DE27"/>
  <c r="DF27"/>
  <c r="DG27"/>
  <c r="DH27"/>
  <c r="DI27"/>
  <c r="DJ27"/>
  <c r="DK27"/>
  <c r="DL27"/>
  <c r="DM27"/>
  <c r="DN27"/>
  <c r="DO27"/>
  <c r="DP27"/>
  <c r="DQ27"/>
  <c r="DR27"/>
  <c r="DS27"/>
  <c r="DT27"/>
  <c r="DU27"/>
  <c r="DV27"/>
  <c r="DW27"/>
  <c r="DX27"/>
  <c r="DY27"/>
  <c r="DZ27"/>
  <c r="EA27"/>
  <c r="EB27"/>
  <c r="D27"/>
  <c r="D28"/>
</calcChain>
</file>

<file path=xl/sharedStrings.xml><?xml version="1.0" encoding="utf-8"?>
<sst xmlns="http://schemas.openxmlformats.org/spreadsheetml/2006/main" count="1168" uniqueCount="226">
  <si>
    <t>Average</t>
    <phoneticPr fontId="2"/>
  </si>
  <si>
    <t>Figure 5-supple 1A Summary</t>
    <phoneticPr fontId="2"/>
  </si>
  <si>
    <t>S.D.</t>
    <phoneticPr fontId="2"/>
  </si>
  <si>
    <t>Arrested VemP(%)</t>
    <phoneticPr fontId="2"/>
  </si>
  <si>
    <t>S118</t>
    <phoneticPr fontId="2"/>
  </si>
  <si>
    <t>L119</t>
    <phoneticPr fontId="2"/>
  </si>
  <si>
    <t>M120</t>
    <phoneticPr fontId="2"/>
  </si>
  <si>
    <t>D121</t>
    <phoneticPr fontId="2"/>
  </si>
  <si>
    <t>I122</t>
    <phoneticPr fontId="2"/>
  </si>
  <si>
    <t>N123</t>
    <phoneticPr fontId="2"/>
  </si>
  <si>
    <t>W124</t>
    <phoneticPr fontId="2"/>
  </si>
  <si>
    <t>R125</t>
    <phoneticPr fontId="2"/>
  </si>
  <si>
    <t>Q126</t>
    <phoneticPr fontId="2"/>
  </si>
  <si>
    <t>N127</t>
    <phoneticPr fontId="2"/>
  </si>
  <si>
    <t>Q128</t>
    <phoneticPr fontId="2"/>
  </si>
  <si>
    <t>Y129</t>
    <phoneticPr fontId="2"/>
  </si>
  <si>
    <t>T130</t>
    <phoneticPr fontId="2"/>
  </si>
  <si>
    <t>F131</t>
    <phoneticPr fontId="2"/>
  </si>
  <si>
    <t>V101</t>
    <phoneticPr fontId="2"/>
  </si>
  <si>
    <t>V102</t>
    <phoneticPr fontId="2"/>
  </si>
  <si>
    <t>G103</t>
    <phoneticPr fontId="2"/>
  </si>
  <si>
    <t>D104</t>
    <phoneticPr fontId="2"/>
  </si>
  <si>
    <t>L105</t>
    <phoneticPr fontId="2"/>
  </si>
  <si>
    <t>N106</t>
    <phoneticPr fontId="2"/>
  </si>
  <si>
    <t>T107</t>
    <phoneticPr fontId="2"/>
  </si>
  <si>
    <t>P108</t>
    <phoneticPr fontId="2"/>
  </si>
  <si>
    <t>F109</t>
    <phoneticPr fontId="2"/>
  </si>
  <si>
    <t>Y110</t>
    <phoneticPr fontId="2"/>
  </si>
  <si>
    <t>V111</t>
    <phoneticPr fontId="2"/>
  </si>
  <si>
    <t>D112</t>
    <phoneticPr fontId="2"/>
  </si>
  <si>
    <t>A113</t>
    <phoneticPr fontId="2"/>
  </si>
  <si>
    <t>G114</t>
    <phoneticPr fontId="2"/>
  </si>
  <si>
    <t>Y115</t>
    <phoneticPr fontId="2"/>
  </si>
  <si>
    <t>V101-Y115</t>
    <phoneticPr fontId="2"/>
  </si>
  <si>
    <t>A116-F131</t>
    <phoneticPr fontId="2"/>
  </si>
  <si>
    <t>Y132</t>
    <phoneticPr fontId="2"/>
  </si>
  <si>
    <t>H133</t>
    <phoneticPr fontId="2"/>
  </si>
  <si>
    <t>F134</t>
    <phoneticPr fontId="2"/>
  </si>
  <si>
    <t>T135</t>
    <phoneticPr fontId="2"/>
  </si>
  <si>
    <t>S136</t>
    <phoneticPr fontId="2"/>
  </si>
  <si>
    <t>D137</t>
    <phoneticPr fontId="2"/>
  </si>
  <si>
    <t>Y132-D137</t>
    <phoneticPr fontId="2"/>
  </si>
  <si>
    <t>K39-S53</t>
    <phoneticPr fontId="2"/>
  </si>
  <si>
    <t>I54</t>
    <phoneticPr fontId="2"/>
  </si>
  <si>
    <t>D55</t>
    <phoneticPr fontId="2"/>
  </si>
  <si>
    <t>F56</t>
    <phoneticPr fontId="2"/>
  </si>
  <si>
    <t>S57</t>
    <phoneticPr fontId="2"/>
  </si>
  <si>
    <t>E58</t>
    <phoneticPr fontId="2"/>
  </si>
  <si>
    <t>V59</t>
    <phoneticPr fontId="2"/>
  </si>
  <si>
    <t>S60</t>
    <phoneticPr fontId="2"/>
  </si>
  <si>
    <t>E61</t>
    <phoneticPr fontId="2"/>
  </si>
  <si>
    <t>E62</t>
    <phoneticPr fontId="2"/>
  </si>
  <si>
    <t>T63</t>
    <phoneticPr fontId="2"/>
  </si>
  <si>
    <t>T64</t>
    <phoneticPr fontId="2"/>
  </si>
  <si>
    <t>Q65</t>
    <phoneticPr fontId="2"/>
  </si>
  <si>
    <t>S66</t>
    <phoneticPr fontId="2"/>
  </si>
  <si>
    <t>P67</t>
    <phoneticPr fontId="2"/>
  </si>
  <si>
    <t>I68</t>
    <phoneticPr fontId="2"/>
  </si>
  <si>
    <t>S69</t>
    <phoneticPr fontId="2"/>
  </si>
  <si>
    <t>I54-S69</t>
    <phoneticPr fontId="2"/>
  </si>
  <si>
    <t>E70</t>
    <phoneticPr fontId="2"/>
  </si>
  <si>
    <t>S71</t>
    <phoneticPr fontId="2"/>
  </si>
  <si>
    <t>H72</t>
    <phoneticPr fontId="2"/>
  </si>
  <si>
    <t>A73</t>
    <phoneticPr fontId="2"/>
  </si>
  <si>
    <t>R74</t>
    <phoneticPr fontId="2"/>
  </si>
  <si>
    <t>L75</t>
    <phoneticPr fontId="2"/>
  </si>
  <si>
    <t>D76</t>
    <phoneticPr fontId="2"/>
  </si>
  <si>
    <t>T77</t>
    <phoneticPr fontId="2"/>
  </si>
  <si>
    <t>L78</t>
    <phoneticPr fontId="2"/>
  </si>
  <si>
    <t>A79</t>
    <phoneticPr fontId="2"/>
  </si>
  <si>
    <t>L80</t>
    <phoneticPr fontId="2"/>
  </si>
  <si>
    <t>F81</t>
    <phoneticPr fontId="2"/>
  </si>
  <si>
    <t>N82</t>
    <phoneticPr fontId="2"/>
  </si>
  <si>
    <t>T83</t>
    <phoneticPr fontId="2"/>
  </si>
  <si>
    <t>Q84</t>
    <phoneticPr fontId="2"/>
  </si>
  <si>
    <t>E70-Q84</t>
    <phoneticPr fontId="2"/>
  </si>
  <si>
    <t>T77</t>
    <phoneticPr fontId="2"/>
  </si>
  <si>
    <t>L78</t>
    <phoneticPr fontId="2"/>
  </si>
  <si>
    <t>A79</t>
    <phoneticPr fontId="2"/>
  </si>
  <si>
    <t>L80</t>
    <phoneticPr fontId="2"/>
  </si>
  <si>
    <t>F81</t>
    <phoneticPr fontId="2"/>
  </si>
  <si>
    <t>N82</t>
    <phoneticPr fontId="2"/>
  </si>
  <si>
    <t>T83</t>
    <phoneticPr fontId="2"/>
  </si>
  <si>
    <t>Q84</t>
    <phoneticPr fontId="2"/>
  </si>
  <si>
    <t>R85</t>
    <phoneticPr fontId="2"/>
  </si>
  <si>
    <t>W86</t>
    <phoneticPr fontId="2"/>
  </si>
  <si>
    <t>V87</t>
    <phoneticPr fontId="2"/>
  </si>
  <si>
    <t>S88</t>
    <phoneticPr fontId="2"/>
  </si>
  <si>
    <t>H89</t>
    <phoneticPr fontId="2"/>
  </si>
  <si>
    <t>L90</t>
    <phoneticPr fontId="2"/>
  </si>
  <si>
    <t>R91</t>
    <phoneticPr fontId="2"/>
  </si>
  <si>
    <t>E92</t>
    <phoneticPr fontId="2"/>
  </si>
  <si>
    <t>G93</t>
    <phoneticPr fontId="2"/>
  </si>
  <si>
    <t>L94</t>
    <phoneticPr fontId="2"/>
  </si>
  <si>
    <t>D95</t>
    <phoneticPr fontId="2"/>
  </si>
  <si>
    <t>D96</t>
    <phoneticPr fontId="2"/>
  </si>
  <si>
    <t>E97</t>
    <phoneticPr fontId="2"/>
  </si>
  <si>
    <t>H98</t>
    <phoneticPr fontId="2"/>
  </si>
  <si>
    <t>V99</t>
    <phoneticPr fontId="2"/>
  </si>
  <si>
    <t>D100</t>
    <phoneticPr fontId="2"/>
  </si>
  <si>
    <t>A116</t>
    <phoneticPr fontId="2"/>
  </si>
  <si>
    <t>Y117</t>
    <phoneticPr fontId="2"/>
  </si>
  <si>
    <t>Figure 5-supple 1A : Pulse-chase analysis of VemPpBPA derivatives</t>
    <phoneticPr fontId="2"/>
  </si>
  <si>
    <t>WT</t>
    <phoneticPr fontId="2"/>
  </si>
  <si>
    <t>L9</t>
    <phoneticPr fontId="2"/>
  </si>
  <si>
    <t>L10</t>
    <phoneticPr fontId="2"/>
  </si>
  <si>
    <t>F11</t>
    <phoneticPr fontId="2"/>
  </si>
  <si>
    <t>M12</t>
    <phoneticPr fontId="2"/>
  </si>
  <si>
    <t>L13</t>
    <phoneticPr fontId="2"/>
  </si>
  <si>
    <t>L14</t>
    <phoneticPr fontId="2"/>
  </si>
  <si>
    <t>A15</t>
    <phoneticPr fontId="2"/>
  </si>
  <si>
    <t>M16</t>
    <phoneticPr fontId="2"/>
  </si>
  <si>
    <t>V17</t>
    <phoneticPr fontId="2"/>
  </si>
  <si>
    <t>L18</t>
    <phoneticPr fontId="2"/>
  </si>
  <si>
    <t>L19</t>
    <phoneticPr fontId="2"/>
  </si>
  <si>
    <t>P20</t>
    <phoneticPr fontId="2"/>
  </si>
  <si>
    <t>A21</t>
    <phoneticPr fontId="2"/>
  </si>
  <si>
    <t>H22</t>
    <phoneticPr fontId="2"/>
  </si>
  <si>
    <t>L9-H22</t>
    <phoneticPr fontId="2"/>
  </si>
  <si>
    <t>Mol (Correction of Met content)</t>
    <phoneticPr fontId="2"/>
  </si>
  <si>
    <t>V23</t>
    <phoneticPr fontId="2"/>
  </si>
  <si>
    <t>F24</t>
    <phoneticPr fontId="2"/>
  </si>
  <si>
    <t>A25</t>
    <phoneticPr fontId="2"/>
  </si>
  <si>
    <t>A26</t>
    <phoneticPr fontId="2"/>
  </si>
  <si>
    <t>Q27</t>
    <phoneticPr fontId="2"/>
  </si>
  <si>
    <t>I28</t>
    <phoneticPr fontId="2"/>
  </si>
  <si>
    <t>D29</t>
    <phoneticPr fontId="2"/>
  </si>
  <si>
    <t>Q30</t>
    <phoneticPr fontId="2"/>
  </si>
  <si>
    <t>K31</t>
    <phoneticPr fontId="2"/>
  </si>
  <si>
    <t>A32</t>
    <phoneticPr fontId="2"/>
  </si>
  <si>
    <t>H33</t>
    <phoneticPr fontId="2"/>
  </si>
  <si>
    <t>L34</t>
    <phoneticPr fontId="2"/>
  </si>
  <si>
    <t>P35</t>
    <phoneticPr fontId="2"/>
  </si>
  <si>
    <t>Y36</t>
    <phoneticPr fontId="2"/>
  </si>
  <si>
    <t>F37</t>
    <phoneticPr fontId="2"/>
  </si>
  <si>
    <t>S38</t>
    <phoneticPr fontId="2"/>
  </si>
  <si>
    <t>K31</t>
    <phoneticPr fontId="2"/>
  </si>
  <si>
    <t>A32</t>
    <phoneticPr fontId="2"/>
  </si>
  <si>
    <t>H33</t>
    <phoneticPr fontId="2"/>
  </si>
  <si>
    <t>L34</t>
    <phoneticPr fontId="2"/>
  </si>
  <si>
    <t>P35</t>
    <phoneticPr fontId="2"/>
  </si>
  <si>
    <t>F37</t>
    <phoneticPr fontId="2"/>
  </si>
  <si>
    <t>V23-S38</t>
    <phoneticPr fontId="2"/>
  </si>
  <si>
    <t>K39</t>
    <phoneticPr fontId="2"/>
  </si>
  <si>
    <t>L40</t>
    <phoneticPr fontId="2"/>
  </si>
  <si>
    <t>Q41</t>
    <phoneticPr fontId="2"/>
  </si>
  <si>
    <t>P42</t>
    <phoneticPr fontId="2"/>
  </si>
  <si>
    <t>F43</t>
    <phoneticPr fontId="2"/>
  </si>
  <si>
    <t>V44</t>
    <phoneticPr fontId="2"/>
  </si>
  <si>
    <t>A45</t>
    <phoneticPr fontId="2"/>
  </si>
  <si>
    <t>S46</t>
    <phoneticPr fontId="2"/>
  </si>
  <si>
    <t>I47</t>
    <phoneticPr fontId="2"/>
  </si>
  <si>
    <t>A48</t>
    <phoneticPr fontId="2"/>
  </si>
  <si>
    <t>F49</t>
    <phoneticPr fontId="2"/>
  </si>
  <si>
    <t>A50</t>
    <phoneticPr fontId="2"/>
  </si>
  <si>
    <t>N51</t>
    <phoneticPr fontId="2"/>
  </si>
  <si>
    <t>T52</t>
    <phoneticPr fontId="2"/>
  </si>
  <si>
    <t>S53</t>
    <phoneticPr fontId="2"/>
  </si>
  <si>
    <t>FL-p</t>
    <phoneticPr fontId="2"/>
  </si>
  <si>
    <t>AP-un</t>
    <phoneticPr fontId="2"/>
  </si>
  <si>
    <t>AP-pro</t>
    <phoneticPr fontId="2"/>
  </si>
  <si>
    <t>FL-m</t>
    <phoneticPr fontId="2"/>
  </si>
  <si>
    <t>AP (%)</t>
    <phoneticPr fontId="2"/>
  </si>
  <si>
    <t>Figure 5-supple 1B : Pulse-chase analysis of VemP Trp mutants</t>
    <phoneticPr fontId="2"/>
  </si>
  <si>
    <t>Band intensity</t>
    <phoneticPr fontId="2"/>
  </si>
  <si>
    <t>2nd</t>
    <phoneticPr fontId="2"/>
  </si>
  <si>
    <t>Met contents</t>
    <phoneticPr fontId="2"/>
  </si>
  <si>
    <t>FL-m</t>
    <phoneticPr fontId="2"/>
  </si>
  <si>
    <t>AP-un</t>
    <phoneticPr fontId="2"/>
  </si>
  <si>
    <t>AP-pro</t>
    <phoneticPr fontId="2"/>
  </si>
  <si>
    <t>FL-p</t>
    <phoneticPr fontId="2"/>
  </si>
  <si>
    <t>AP (%) : Arrested VemP (%) = (AP-un + AP-pro)/(FL-p + FL-m  + AP-un + AP-pro) x 100</t>
    <phoneticPr fontId="2"/>
  </si>
  <si>
    <t>S.D.</t>
    <phoneticPr fontId="2"/>
  </si>
  <si>
    <t>Arrested VemP (%)</t>
    <phoneticPr fontId="2"/>
  </si>
  <si>
    <t>WT</t>
    <phoneticPr fontId="2"/>
  </si>
  <si>
    <t>Average</t>
    <phoneticPr fontId="2"/>
  </si>
  <si>
    <t>1st</t>
    <phoneticPr fontId="2"/>
  </si>
  <si>
    <t>vec</t>
    <phoneticPr fontId="2"/>
  </si>
  <si>
    <t>Relative value</t>
    <phoneticPr fontId="2"/>
  </si>
  <si>
    <t>Average</t>
    <phoneticPr fontId="2"/>
  </si>
  <si>
    <t>1st</t>
    <phoneticPr fontId="2"/>
  </si>
  <si>
    <t>vec</t>
    <phoneticPr fontId="2"/>
  </si>
  <si>
    <t>WT</t>
    <phoneticPr fontId="2"/>
  </si>
  <si>
    <t>W143A</t>
    <phoneticPr fontId="2"/>
  </si>
  <si>
    <t>W143A</t>
    <phoneticPr fontId="2"/>
  </si>
  <si>
    <t>R85W</t>
    <phoneticPr fontId="2"/>
  </si>
  <si>
    <t>R85W</t>
    <phoneticPr fontId="2"/>
  </si>
  <si>
    <t>Band intensity</t>
    <phoneticPr fontId="2"/>
  </si>
  <si>
    <t>2nd</t>
    <phoneticPr fontId="2"/>
  </si>
  <si>
    <t>3rd</t>
    <phoneticPr fontId="2"/>
  </si>
  <si>
    <t>Figure 5-supple 1 : Effect of VemP R85W mutation on the expression of downstream SecD2 expression</t>
    <phoneticPr fontId="2"/>
  </si>
  <si>
    <t>S.D.</t>
    <phoneticPr fontId="2"/>
  </si>
  <si>
    <t>WT</t>
    <phoneticPr fontId="2"/>
  </si>
  <si>
    <t>W143A</t>
    <phoneticPr fontId="2"/>
  </si>
  <si>
    <t>V23W</t>
    <phoneticPr fontId="2"/>
  </si>
  <si>
    <t>V23W</t>
    <phoneticPr fontId="2"/>
  </si>
  <si>
    <t>A25W</t>
    <phoneticPr fontId="2"/>
  </si>
  <si>
    <t>A25W</t>
    <phoneticPr fontId="2"/>
  </si>
  <si>
    <t>A26W</t>
    <phoneticPr fontId="2"/>
  </si>
  <si>
    <t>A26W</t>
    <phoneticPr fontId="2"/>
  </si>
  <si>
    <t>I28W</t>
    <phoneticPr fontId="2"/>
  </si>
  <si>
    <t>I28W</t>
    <phoneticPr fontId="2"/>
  </si>
  <si>
    <t>K31W</t>
    <phoneticPr fontId="2"/>
  </si>
  <si>
    <t>K31W</t>
    <phoneticPr fontId="2"/>
  </si>
  <si>
    <t>S38W</t>
    <phoneticPr fontId="2"/>
  </si>
  <si>
    <t>S38W</t>
    <phoneticPr fontId="2"/>
  </si>
  <si>
    <t>Q65W</t>
    <phoneticPr fontId="2"/>
  </si>
  <si>
    <t>Q65W</t>
    <phoneticPr fontId="2"/>
  </si>
  <si>
    <t>L75W</t>
    <phoneticPr fontId="2"/>
  </si>
  <si>
    <t>L75W</t>
    <phoneticPr fontId="2"/>
  </si>
  <si>
    <t>D76W</t>
    <phoneticPr fontId="2"/>
  </si>
  <si>
    <t>D76W</t>
    <phoneticPr fontId="2"/>
  </si>
  <si>
    <t>L80W</t>
    <phoneticPr fontId="2"/>
  </si>
  <si>
    <t>L80W</t>
    <phoneticPr fontId="2"/>
  </si>
  <si>
    <t>R85W</t>
    <phoneticPr fontId="2"/>
  </si>
  <si>
    <t>D95W</t>
    <phoneticPr fontId="2"/>
  </si>
  <si>
    <t>D95W</t>
    <phoneticPr fontId="2"/>
  </si>
  <si>
    <t>D96W</t>
    <phoneticPr fontId="2"/>
  </si>
  <si>
    <t>D96W</t>
    <phoneticPr fontId="2"/>
  </si>
  <si>
    <t>E97W</t>
    <phoneticPr fontId="2"/>
  </si>
  <si>
    <t>E97W</t>
    <phoneticPr fontId="2"/>
  </si>
  <si>
    <t>F134W</t>
    <phoneticPr fontId="2"/>
  </si>
  <si>
    <t>F134W</t>
    <phoneticPr fontId="2"/>
  </si>
  <si>
    <t>S136W</t>
    <phoneticPr fontId="2"/>
  </si>
  <si>
    <t>S136W</t>
    <phoneticPr fontId="2"/>
  </si>
  <si>
    <t>FL-m</t>
    <phoneticPr fontId="2"/>
  </si>
</sst>
</file>

<file path=xl/styles.xml><?xml version="1.0" encoding="utf-8"?>
<styleSheet xmlns="http://schemas.openxmlformats.org/spreadsheetml/2006/main">
  <fonts count="3">
    <font>
      <sz val="11"/>
      <name val="ＭＳ Ｐゴシック"/>
      <charset val="128"/>
    </font>
    <font>
      <sz val="11"/>
      <name val="ＭＳ Ｐゴシック"/>
      <charset val="128"/>
    </font>
    <font>
      <sz val="6"/>
      <name val="ＭＳ Ｐゴシック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/>
      <diagonal/>
    </border>
    <border>
      <left/>
      <right/>
      <top style="medium">
        <color indexed="10"/>
      </top>
      <bottom/>
      <diagonal/>
    </border>
    <border>
      <left/>
      <right style="medium">
        <color indexed="10"/>
      </right>
      <top style="medium">
        <color indexed="1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2"/>
      </left>
      <right/>
      <top style="medium">
        <color indexed="12"/>
      </top>
      <bottom style="medium">
        <color indexed="12"/>
      </bottom>
      <diagonal/>
    </border>
    <border>
      <left/>
      <right/>
      <top style="medium">
        <color indexed="12"/>
      </top>
      <bottom style="medium">
        <color indexed="12"/>
      </bottom>
      <diagonal/>
    </border>
    <border>
      <left/>
      <right style="medium">
        <color indexed="12"/>
      </right>
      <top style="medium">
        <color indexed="12"/>
      </top>
      <bottom style="medium">
        <color indexed="1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" fillId="0" borderId="0" xfId="0" applyFont="1"/>
  </cellXfs>
  <cellStyles count="1">
    <cellStyle name="標準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18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bg1">
                <a:lumMod val="50000"/>
              </a:schemeClr>
            </a:solidFill>
            <a:effectLst/>
          </c:spPr>
          <c:errBars>
            <c:errBarType val="both"/>
            <c:errValType val="cust"/>
            <c:plus>
              <c:numRef>
                <c:f>'s1A-summary'!$C$28:$EB$28</c:f>
                <c:numCache>
                  <c:formatCode>General</c:formatCode>
                  <c:ptCount val="130"/>
                  <c:pt idx="0">
                    <c:v>1.833529401279287</c:v>
                  </c:pt>
                  <c:pt idx="1">
                    <c:v>0.777817459306091</c:v>
                  </c:pt>
                  <c:pt idx="2">
                    <c:v>0.989949493660946</c:v>
                  </c:pt>
                  <c:pt idx="3">
                    <c:v>2.899137802864644</c:v>
                  </c:pt>
                  <c:pt idx="4">
                    <c:v>6.505382386916285</c:v>
                  </c:pt>
                  <c:pt idx="5">
                    <c:v>2.192031021678364</c:v>
                  </c:pt>
                  <c:pt idx="6">
                    <c:v>2.757716446628116</c:v>
                  </c:pt>
                  <c:pt idx="7">
                    <c:v>2.333452377915155</c:v>
                  </c:pt>
                  <c:pt idx="8">
                    <c:v>0.707106781185261</c:v>
                  </c:pt>
                  <c:pt idx="9">
                    <c:v>0.777817459304922</c:v>
                  </c:pt>
                  <c:pt idx="10">
                    <c:v>0.707106781187834</c:v>
                  </c:pt>
                  <c:pt idx="11">
                    <c:v>0.424264068707984</c:v>
                  </c:pt>
                  <c:pt idx="12">
                    <c:v>1.555634918608674</c:v>
                  </c:pt>
                  <c:pt idx="13">
                    <c:v>1.202081528016253</c:v>
                  </c:pt>
                  <c:pt idx="14">
                    <c:v>1.272792206135385</c:v>
                  </c:pt>
                  <c:pt idx="15">
                    <c:v>0.777817459304922</c:v>
                  </c:pt>
                  <c:pt idx="16">
                    <c:v>3.252691193458387</c:v>
                  </c:pt>
                  <c:pt idx="17">
                    <c:v>0.919238815541166</c:v>
                  </c:pt>
                  <c:pt idx="18">
                    <c:v>0.989949493660946</c:v>
                  </c:pt>
                  <c:pt idx="19">
                    <c:v>0.353553390593274</c:v>
                  </c:pt>
                  <c:pt idx="20">
                    <c:v>0.282842712471275</c:v>
                  </c:pt>
                  <c:pt idx="21">
                    <c:v>1.90918830920284</c:v>
                  </c:pt>
                  <c:pt idx="22">
                    <c:v>1.555634918609843</c:v>
                  </c:pt>
                  <c:pt idx="23">
                    <c:v>2.969848480984063</c:v>
                  </c:pt>
                  <c:pt idx="24">
                    <c:v>0.424264068707984</c:v>
                  </c:pt>
                  <c:pt idx="25">
                    <c:v>0.777817459304922</c:v>
                  </c:pt>
                  <c:pt idx="26">
                    <c:v>6.081118318204273</c:v>
                  </c:pt>
                  <c:pt idx="27">
                    <c:v>0.141421356245284</c:v>
                  </c:pt>
                  <c:pt idx="28">
                    <c:v>4.030508652763645</c:v>
                  </c:pt>
                  <c:pt idx="29">
                    <c:v>6.363961030678928</c:v>
                  </c:pt>
                  <c:pt idx="30">
                    <c:v>0.424264068712271</c:v>
                  </c:pt>
                  <c:pt idx="31">
                    <c:v>0.707106781186548</c:v>
                  </c:pt>
                  <c:pt idx="32">
                    <c:v>3.181980515339464</c:v>
                  </c:pt>
                  <c:pt idx="33">
                    <c:v>1.343502884255902</c:v>
                  </c:pt>
                  <c:pt idx="34">
                    <c:v>3.747665940288226</c:v>
                  </c:pt>
                  <c:pt idx="35">
                    <c:v>0.707106781186548</c:v>
                  </c:pt>
                  <c:pt idx="36">
                    <c:v>1.697056274848014</c:v>
                  </c:pt>
                  <c:pt idx="37">
                    <c:v>0.141421356238853</c:v>
                  </c:pt>
                  <c:pt idx="38">
                    <c:v>2.545584412271485</c:v>
                  </c:pt>
                  <c:pt idx="39">
                    <c:v>1.697056274848014</c:v>
                  </c:pt>
                  <c:pt idx="40">
                    <c:v>0.494974746833229</c:v>
                  </c:pt>
                  <c:pt idx="41">
                    <c:v>1.060660171779821</c:v>
                  </c:pt>
                  <c:pt idx="42">
                    <c:v>1.626345596728634</c:v>
                  </c:pt>
                  <c:pt idx="43">
                    <c:v>1.414213562373095</c:v>
                  </c:pt>
                  <c:pt idx="44">
                    <c:v>1.414213562373095</c:v>
                  </c:pt>
                  <c:pt idx="45">
                    <c:v>3.959797974644473</c:v>
                  </c:pt>
                  <c:pt idx="46">
                    <c:v>2.616295090390448</c:v>
                  </c:pt>
                  <c:pt idx="47">
                    <c:v>0.636396103066978</c:v>
                  </c:pt>
                  <c:pt idx="48">
                    <c:v>2.82842712474619</c:v>
                  </c:pt>
                  <c:pt idx="49">
                    <c:v>0.777817459304922</c:v>
                  </c:pt>
                  <c:pt idx="50">
                    <c:v>1.343502884254549</c:v>
                  </c:pt>
                  <c:pt idx="51">
                    <c:v>0.848528137425615</c:v>
                  </c:pt>
                  <c:pt idx="52">
                    <c:v>1.414213562373095</c:v>
                  </c:pt>
                  <c:pt idx="53">
                    <c:v>0.707106781186548</c:v>
                  </c:pt>
                  <c:pt idx="54">
                    <c:v>3.111269837220856</c:v>
                  </c:pt>
                  <c:pt idx="55">
                    <c:v>2.474873734152916</c:v>
                  </c:pt>
                  <c:pt idx="56">
                    <c:v>0.777817459306091</c:v>
                  </c:pt>
                  <c:pt idx="57">
                    <c:v>3.181980515339464</c:v>
                  </c:pt>
                  <c:pt idx="58">
                    <c:v>4.171930009000709</c:v>
                  </c:pt>
                  <c:pt idx="59">
                    <c:v>8.343860018001308</c:v>
                  </c:pt>
                  <c:pt idx="60">
                    <c:v>0.919238815543145</c:v>
                  </c:pt>
                  <c:pt idx="61">
                    <c:v>2.05060966544097</c:v>
                  </c:pt>
                  <c:pt idx="62">
                    <c:v>0.353553390593274</c:v>
                  </c:pt>
                  <c:pt idx="63">
                    <c:v>0.848528137423471</c:v>
                  </c:pt>
                  <c:pt idx="64">
                    <c:v>2.262741699796727</c:v>
                  </c:pt>
                  <c:pt idx="65">
                    <c:v>2.404163056034397</c:v>
                  </c:pt>
                  <c:pt idx="66">
                    <c:v>0.212132034351848</c:v>
                  </c:pt>
                  <c:pt idx="67">
                    <c:v>0.919238815544134</c:v>
                  </c:pt>
                  <c:pt idx="68">
                    <c:v>1.979898987322811</c:v>
                  </c:pt>
                  <c:pt idx="69">
                    <c:v>0.707106781186548</c:v>
                  </c:pt>
                  <c:pt idx="70">
                    <c:v>0.0</c:v>
                  </c:pt>
                  <c:pt idx="71">
                    <c:v>1.838477631085795</c:v>
                  </c:pt>
                  <c:pt idx="72">
                    <c:v>5.02045814642448</c:v>
                  </c:pt>
                  <c:pt idx="73">
                    <c:v>0.141421356232422</c:v>
                  </c:pt>
                  <c:pt idx="74">
                    <c:v>2.05060966544097</c:v>
                  </c:pt>
                  <c:pt idx="75">
                    <c:v>0.0707106781129954</c:v>
                  </c:pt>
                  <c:pt idx="76">
                    <c:v>1.343502884254549</c:v>
                  </c:pt>
                  <c:pt idx="77">
                    <c:v>1.202081528017175</c:v>
                  </c:pt>
                  <c:pt idx="78">
                    <c:v>1.767766952966369</c:v>
                  </c:pt>
                  <c:pt idx="79">
                    <c:v>0.0</c:v>
                  </c:pt>
                  <c:pt idx="80">
                    <c:v>1.131370849897962</c:v>
                  </c:pt>
                  <c:pt idx="81">
                    <c:v>1.555634918609843</c:v>
                  </c:pt>
                  <c:pt idx="82">
                    <c:v>4.171930009000491</c:v>
                  </c:pt>
                  <c:pt idx="83">
                    <c:v>1.484924240491725</c:v>
                  </c:pt>
                  <c:pt idx="84">
                    <c:v>1.20208152801701</c:v>
                  </c:pt>
                  <c:pt idx="85">
                    <c:v>2.616295090390448</c:v>
                  </c:pt>
                  <c:pt idx="86">
                    <c:v>1.2727922061361</c:v>
                  </c:pt>
                  <c:pt idx="87">
                    <c:v>1.838477631085053</c:v>
                  </c:pt>
                  <c:pt idx="88">
                    <c:v>1.060660171779821</c:v>
                  </c:pt>
                  <c:pt idx="89">
                    <c:v>3.394112549695425</c:v>
                  </c:pt>
                  <c:pt idx="90">
                    <c:v>0.636396103066978</c:v>
                  </c:pt>
                  <c:pt idx="91">
                    <c:v>3.111269837220564</c:v>
                  </c:pt>
                  <c:pt idx="92">
                    <c:v>0.353553390593274</c:v>
                  </c:pt>
                  <c:pt idx="93">
                    <c:v>0.636396103065549</c:v>
                  </c:pt>
                  <c:pt idx="94">
                    <c:v>1.697056274848014</c:v>
                  </c:pt>
                  <c:pt idx="95">
                    <c:v>1.767766952966369</c:v>
                  </c:pt>
                  <c:pt idx="96">
                    <c:v>1.979898987321892</c:v>
                  </c:pt>
                  <c:pt idx="97">
                    <c:v>0.777817459304922</c:v>
                  </c:pt>
                  <c:pt idx="98">
                    <c:v>0.212132034360423</c:v>
                  </c:pt>
                  <c:pt idx="99">
                    <c:v>1.697056274847478</c:v>
                  </c:pt>
                  <c:pt idx="100">
                    <c:v>2.192031021677949</c:v>
                  </c:pt>
                  <c:pt idx="101">
                    <c:v>2.545584412271485</c:v>
                  </c:pt>
                  <c:pt idx="102">
                    <c:v>1.555634918611597</c:v>
                  </c:pt>
                  <c:pt idx="103">
                    <c:v>0.282842712471275</c:v>
                  </c:pt>
                  <c:pt idx="104">
                    <c:v>0.777817459304922</c:v>
                  </c:pt>
                  <c:pt idx="105">
                    <c:v>0.919238815541166</c:v>
                  </c:pt>
                  <c:pt idx="106">
                    <c:v>0.777817459304922</c:v>
                  </c:pt>
                  <c:pt idx="107">
                    <c:v>3.111269837220564</c:v>
                  </c:pt>
                  <c:pt idx="108">
                    <c:v>0.0707106781258576</c:v>
                  </c:pt>
                  <c:pt idx="109">
                    <c:v>4.38406204335652</c:v>
                  </c:pt>
                  <c:pt idx="110">
                    <c:v>0.707106781186548</c:v>
                  </c:pt>
                  <c:pt idx="111">
                    <c:v>1.626345596728634</c:v>
                  </c:pt>
                  <c:pt idx="112">
                    <c:v>3.535533905932738</c:v>
                  </c:pt>
                  <c:pt idx="113">
                    <c:v>0.707106781186548</c:v>
                  </c:pt>
                  <c:pt idx="114">
                    <c:v>1.555634918609259</c:v>
                  </c:pt>
                  <c:pt idx="115">
                    <c:v>0.989949493660027</c:v>
                  </c:pt>
                  <c:pt idx="116">
                    <c:v>2.616295090390101</c:v>
                  </c:pt>
                  <c:pt idx="117">
                    <c:v>1.20208152801701</c:v>
                  </c:pt>
                  <c:pt idx="118">
                    <c:v>0.636396103066978</c:v>
                  </c:pt>
                  <c:pt idx="119">
                    <c:v>0.919238815544134</c:v>
                  </c:pt>
                  <c:pt idx="120">
                    <c:v>2.40416305603402</c:v>
                  </c:pt>
                  <c:pt idx="121">
                    <c:v>1.697056274848014</c:v>
                  </c:pt>
                  <c:pt idx="122">
                    <c:v>5.79827560572968</c:v>
                  </c:pt>
                  <c:pt idx="123">
                    <c:v>3.040559159102286</c:v>
                  </c:pt>
                  <c:pt idx="124">
                    <c:v>1.272792206136814</c:v>
                  </c:pt>
                  <c:pt idx="125">
                    <c:v>1.555634918611013</c:v>
                  </c:pt>
                  <c:pt idx="126">
                    <c:v>6.788225099390817</c:v>
                  </c:pt>
                  <c:pt idx="127">
                    <c:v>4.101219330881718</c:v>
                  </c:pt>
                  <c:pt idx="128">
                    <c:v>7.071067811865475</c:v>
                  </c:pt>
                  <c:pt idx="129">
                    <c:v>0.0707106781258576</c:v>
                  </c:pt>
                </c:numCache>
              </c:numRef>
            </c:plus>
            <c:minus>
              <c:numRef>
                <c:f>'s1A-summary'!$C$28:$EB$28</c:f>
                <c:numCache>
                  <c:formatCode>General</c:formatCode>
                  <c:ptCount val="130"/>
                  <c:pt idx="0">
                    <c:v>1.833529401279287</c:v>
                  </c:pt>
                  <c:pt idx="1">
                    <c:v>0.777817459306091</c:v>
                  </c:pt>
                  <c:pt idx="2">
                    <c:v>0.989949493660946</c:v>
                  </c:pt>
                  <c:pt idx="3">
                    <c:v>2.899137802864644</c:v>
                  </c:pt>
                  <c:pt idx="4">
                    <c:v>6.505382386916285</c:v>
                  </c:pt>
                  <c:pt idx="5">
                    <c:v>2.192031021678364</c:v>
                  </c:pt>
                  <c:pt idx="6">
                    <c:v>2.757716446628116</c:v>
                  </c:pt>
                  <c:pt idx="7">
                    <c:v>2.333452377915155</c:v>
                  </c:pt>
                  <c:pt idx="8">
                    <c:v>0.707106781185261</c:v>
                  </c:pt>
                  <c:pt idx="9">
                    <c:v>0.777817459304922</c:v>
                  </c:pt>
                  <c:pt idx="10">
                    <c:v>0.707106781187834</c:v>
                  </c:pt>
                  <c:pt idx="11">
                    <c:v>0.424264068707984</c:v>
                  </c:pt>
                  <c:pt idx="12">
                    <c:v>1.555634918608674</c:v>
                  </c:pt>
                  <c:pt idx="13">
                    <c:v>1.202081528016253</c:v>
                  </c:pt>
                  <c:pt idx="14">
                    <c:v>1.272792206135385</c:v>
                  </c:pt>
                  <c:pt idx="15">
                    <c:v>0.777817459304922</c:v>
                  </c:pt>
                  <c:pt idx="16">
                    <c:v>3.252691193458387</c:v>
                  </c:pt>
                  <c:pt idx="17">
                    <c:v>0.919238815541166</c:v>
                  </c:pt>
                  <c:pt idx="18">
                    <c:v>0.989949493660946</c:v>
                  </c:pt>
                  <c:pt idx="19">
                    <c:v>0.353553390593274</c:v>
                  </c:pt>
                  <c:pt idx="20">
                    <c:v>0.282842712471275</c:v>
                  </c:pt>
                  <c:pt idx="21">
                    <c:v>1.90918830920284</c:v>
                  </c:pt>
                  <c:pt idx="22">
                    <c:v>1.555634918609843</c:v>
                  </c:pt>
                  <c:pt idx="23">
                    <c:v>2.969848480984063</c:v>
                  </c:pt>
                  <c:pt idx="24">
                    <c:v>0.424264068707984</c:v>
                  </c:pt>
                  <c:pt idx="25">
                    <c:v>0.777817459304922</c:v>
                  </c:pt>
                  <c:pt idx="26">
                    <c:v>6.081118318204273</c:v>
                  </c:pt>
                  <c:pt idx="27">
                    <c:v>0.141421356245284</c:v>
                  </c:pt>
                  <c:pt idx="28">
                    <c:v>4.030508652763645</c:v>
                  </c:pt>
                  <c:pt idx="29">
                    <c:v>6.363961030678928</c:v>
                  </c:pt>
                  <c:pt idx="30">
                    <c:v>0.424264068712271</c:v>
                  </c:pt>
                  <c:pt idx="31">
                    <c:v>0.707106781186548</c:v>
                  </c:pt>
                  <c:pt idx="32">
                    <c:v>3.181980515339464</c:v>
                  </c:pt>
                  <c:pt idx="33">
                    <c:v>1.343502884255902</c:v>
                  </c:pt>
                  <c:pt idx="34">
                    <c:v>3.747665940288226</c:v>
                  </c:pt>
                  <c:pt idx="35">
                    <c:v>0.707106781186548</c:v>
                  </c:pt>
                  <c:pt idx="36">
                    <c:v>1.697056274848014</c:v>
                  </c:pt>
                  <c:pt idx="37">
                    <c:v>0.141421356238853</c:v>
                  </c:pt>
                  <c:pt idx="38">
                    <c:v>2.545584412271485</c:v>
                  </c:pt>
                  <c:pt idx="39">
                    <c:v>1.697056274848014</c:v>
                  </c:pt>
                  <c:pt idx="40">
                    <c:v>0.494974746833229</c:v>
                  </c:pt>
                  <c:pt idx="41">
                    <c:v>1.060660171779821</c:v>
                  </c:pt>
                  <c:pt idx="42">
                    <c:v>1.626345596728634</c:v>
                  </c:pt>
                  <c:pt idx="43">
                    <c:v>1.414213562373095</c:v>
                  </c:pt>
                  <c:pt idx="44">
                    <c:v>1.414213562373095</c:v>
                  </c:pt>
                  <c:pt idx="45">
                    <c:v>3.959797974644473</c:v>
                  </c:pt>
                  <c:pt idx="46">
                    <c:v>2.616295090390448</c:v>
                  </c:pt>
                  <c:pt idx="47">
                    <c:v>0.636396103066978</c:v>
                  </c:pt>
                  <c:pt idx="48">
                    <c:v>2.82842712474619</c:v>
                  </c:pt>
                  <c:pt idx="49">
                    <c:v>0.777817459304922</c:v>
                  </c:pt>
                  <c:pt idx="50">
                    <c:v>1.343502884254549</c:v>
                  </c:pt>
                  <c:pt idx="51">
                    <c:v>0.848528137425615</c:v>
                  </c:pt>
                  <c:pt idx="52">
                    <c:v>1.414213562373095</c:v>
                  </c:pt>
                  <c:pt idx="53">
                    <c:v>0.707106781186548</c:v>
                  </c:pt>
                  <c:pt idx="54">
                    <c:v>3.111269837220856</c:v>
                  </c:pt>
                  <c:pt idx="55">
                    <c:v>2.474873734152916</c:v>
                  </c:pt>
                  <c:pt idx="56">
                    <c:v>0.777817459306091</c:v>
                  </c:pt>
                  <c:pt idx="57">
                    <c:v>3.181980515339464</c:v>
                  </c:pt>
                  <c:pt idx="58">
                    <c:v>4.171930009000709</c:v>
                  </c:pt>
                  <c:pt idx="59">
                    <c:v>8.343860018001308</c:v>
                  </c:pt>
                  <c:pt idx="60">
                    <c:v>0.919238815543145</c:v>
                  </c:pt>
                  <c:pt idx="61">
                    <c:v>2.05060966544097</c:v>
                  </c:pt>
                  <c:pt idx="62">
                    <c:v>0.353553390593274</c:v>
                  </c:pt>
                  <c:pt idx="63">
                    <c:v>0.848528137423471</c:v>
                  </c:pt>
                  <c:pt idx="64">
                    <c:v>2.262741699796727</c:v>
                  </c:pt>
                  <c:pt idx="65">
                    <c:v>2.404163056034397</c:v>
                  </c:pt>
                  <c:pt idx="66">
                    <c:v>0.212132034351848</c:v>
                  </c:pt>
                  <c:pt idx="67">
                    <c:v>0.919238815544134</c:v>
                  </c:pt>
                  <c:pt idx="68">
                    <c:v>1.979898987322811</c:v>
                  </c:pt>
                  <c:pt idx="69">
                    <c:v>0.707106781186548</c:v>
                  </c:pt>
                  <c:pt idx="70">
                    <c:v>0.0</c:v>
                  </c:pt>
                  <c:pt idx="71">
                    <c:v>1.838477631085795</c:v>
                  </c:pt>
                  <c:pt idx="72">
                    <c:v>5.02045814642448</c:v>
                  </c:pt>
                  <c:pt idx="73">
                    <c:v>0.141421356232422</c:v>
                  </c:pt>
                  <c:pt idx="74">
                    <c:v>2.05060966544097</c:v>
                  </c:pt>
                  <c:pt idx="75">
                    <c:v>0.0707106781129954</c:v>
                  </c:pt>
                  <c:pt idx="76">
                    <c:v>1.343502884254549</c:v>
                  </c:pt>
                  <c:pt idx="77">
                    <c:v>1.202081528017175</c:v>
                  </c:pt>
                  <c:pt idx="78">
                    <c:v>1.767766952966369</c:v>
                  </c:pt>
                  <c:pt idx="79">
                    <c:v>0.0</c:v>
                  </c:pt>
                  <c:pt idx="80">
                    <c:v>1.131370849897962</c:v>
                  </c:pt>
                  <c:pt idx="81">
                    <c:v>1.555634918609843</c:v>
                  </c:pt>
                  <c:pt idx="82">
                    <c:v>4.171930009000491</c:v>
                  </c:pt>
                  <c:pt idx="83">
                    <c:v>1.484924240491725</c:v>
                  </c:pt>
                  <c:pt idx="84">
                    <c:v>1.20208152801701</c:v>
                  </c:pt>
                  <c:pt idx="85">
                    <c:v>2.616295090390448</c:v>
                  </c:pt>
                  <c:pt idx="86">
                    <c:v>1.2727922061361</c:v>
                  </c:pt>
                  <c:pt idx="87">
                    <c:v>1.838477631085053</c:v>
                  </c:pt>
                  <c:pt idx="88">
                    <c:v>1.060660171779821</c:v>
                  </c:pt>
                  <c:pt idx="89">
                    <c:v>3.394112549695425</c:v>
                  </c:pt>
                  <c:pt idx="90">
                    <c:v>0.636396103066978</c:v>
                  </c:pt>
                  <c:pt idx="91">
                    <c:v>3.111269837220564</c:v>
                  </c:pt>
                  <c:pt idx="92">
                    <c:v>0.353553390593274</c:v>
                  </c:pt>
                  <c:pt idx="93">
                    <c:v>0.636396103065549</c:v>
                  </c:pt>
                  <c:pt idx="94">
                    <c:v>1.697056274848014</c:v>
                  </c:pt>
                  <c:pt idx="95">
                    <c:v>1.767766952966369</c:v>
                  </c:pt>
                  <c:pt idx="96">
                    <c:v>1.979898987321892</c:v>
                  </c:pt>
                  <c:pt idx="97">
                    <c:v>0.777817459304922</c:v>
                  </c:pt>
                  <c:pt idx="98">
                    <c:v>0.212132034360423</c:v>
                  </c:pt>
                  <c:pt idx="99">
                    <c:v>1.697056274847478</c:v>
                  </c:pt>
                  <c:pt idx="100">
                    <c:v>2.192031021677949</c:v>
                  </c:pt>
                  <c:pt idx="101">
                    <c:v>2.545584412271485</c:v>
                  </c:pt>
                  <c:pt idx="102">
                    <c:v>1.555634918611597</c:v>
                  </c:pt>
                  <c:pt idx="103">
                    <c:v>0.282842712471275</c:v>
                  </c:pt>
                  <c:pt idx="104">
                    <c:v>0.777817459304922</c:v>
                  </c:pt>
                  <c:pt idx="105">
                    <c:v>0.919238815541166</c:v>
                  </c:pt>
                  <c:pt idx="106">
                    <c:v>0.777817459304922</c:v>
                  </c:pt>
                  <c:pt idx="107">
                    <c:v>3.111269837220564</c:v>
                  </c:pt>
                  <c:pt idx="108">
                    <c:v>0.0707106781258576</c:v>
                  </c:pt>
                  <c:pt idx="109">
                    <c:v>4.38406204335652</c:v>
                  </c:pt>
                  <c:pt idx="110">
                    <c:v>0.707106781186548</c:v>
                  </c:pt>
                  <c:pt idx="111">
                    <c:v>1.626345596728634</c:v>
                  </c:pt>
                  <c:pt idx="112">
                    <c:v>3.535533905932738</c:v>
                  </c:pt>
                  <c:pt idx="113">
                    <c:v>0.707106781186548</c:v>
                  </c:pt>
                  <c:pt idx="114">
                    <c:v>1.555634918609259</c:v>
                  </c:pt>
                  <c:pt idx="115">
                    <c:v>0.989949493660027</c:v>
                  </c:pt>
                  <c:pt idx="116">
                    <c:v>2.616295090390101</c:v>
                  </c:pt>
                  <c:pt idx="117">
                    <c:v>1.20208152801701</c:v>
                  </c:pt>
                  <c:pt idx="118">
                    <c:v>0.636396103066978</c:v>
                  </c:pt>
                  <c:pt idx="119">
                    <c:v>0.919238815544134</c:v>
                  </c:pt>
                  <c:pt idx="120">
                    <c:v>2.40416305603402</c:v>
                  </c:pt>
                  <c:pt idx="121">
                    <c:v>1.697056274848014</c:v>
                  </c:pt>
                  <c:pt idx="122">
                    <c:v>5.79827560572968</c:v>
                  </c:pt>
                  <c:pt idx="123">
                    <c:v>3.040559159102286</c:v>
                  </c:pt>
                  <c:pt idx="124">
                    <c:v>1.272792206136814</c:v>
                  </c:pt>
                  <c:pt idx="125">
                    <c:v>1.555634918611013</c:v>
                  </c:pt>
                  <c:pt idx="126">
                    <c:v>6.788225099390817</c:v>
                  </c:pt>
                  <c:pt idx="127">
                    <c:v>4.101219330881718</c:v>
                  </c:pt>
                  <c:pt idx="128">
                    <c:v>7.071067811865475</c:v>
                  </c:pt>
                  <c:pt idx="129">
                    <c:v>0.0707106781258576</c:v>
                  </c:pt>
                </c:numCache>
              </c:numRef>
            </c:minus>
          </c:errBars>
          <c:cat>
            <c:strRef>
              <c:f>'s1A-summary'!$C$26:$EB$26</c:f>
              <c:strCache>
                <c:ptCount val="130"/>
                <c:pt idx="0">
                  <c:v>WT</c:v>
                </c:pt>
                <c:pt idx="1">
                  <c:v>L9</c:v>
                </c:pt>
                <c:pt idx="2">
                  <c:v>L10</c:v>
                </c:pt>
                <c:pt idx="3">
                  <c:v>F11</c:v>
                </c:pt>
                <c:pt idx="4">
                  <c:v>M12</c:v>
                </c:pt>
                <c:pt idx="5">
                  <c:v>L13</c:v>
                </c:pt>
                <c:pt idx="6">
                  <c:v>L14</c:v>
                </c:pt>
                <c:pt idx="7">
                  <c:v>A15</c:v>
                </c:pt>
                <c:pt idx="8">
                  <c:v>M16</c:v>
                </c:pt>
                <c:pt idx="9">
                  <c:v>V17</c:v>
                </c:pt>
                <c:pt idx="10">
                  <c:v>L18</c:v>
                </c:pt>
                <c:pt idx="11">
                  <c:v>L19</c:v>
                </c:pt>
                <c:pt idx="12">
                  <c:v>P20</c:v>
                </c:pt>
                <c:pt idx="13">
                  <c:v>A21</c:v>
                </c:pt>
                <c:pt idx="14">
                  <c:v>H22</c:v>
                </c:pt>
                <c:pt idx="15">
                  <c:v>V23</c:v>
                </c:pt>
                <c:pt idx="16">
                  <c:v>F24</c:v>
                </c:pt>
                <c:pt idx="17">
                  <c:v>A25</c:v>
                </c:pt>
                <c:pt idx="18">
                  <c:v>A26</c:v>
                </c:pt>
                <c:pt idx="19">
                  <c:v>Q27</c:v>
                </c:pt>
                <c:pt idx="20">
                  <c:v>I28</c:v>
                </c:pt>
                <c:pt idx="21">
                  <c:v>D29</c:v>
                </c:pt>
                <c:pt idx="22">
                  <c:v>Q30</c:v>
                </c:pt>
                <c:pt idx="23">
                  <c:v>K31</c:v>
                </c:pt>
                <c:pt idx="24">
                  <c:v>A32</c:v>
                </c:pt>
                <c:pt idx="25">
                  <c:v>H33</c:v>
                </c:pt>
                <c:pt idx="26">
                  <c:v>L34</c:v>
                </c:pt>
                <c:pt idx="27">
                  <c:v>P35</c:v>
                </c:pt>
                <c:pt idx="28">
                  <c:v>Y36</c:v>
                </c:pt>
                <c:pt idx="29">
                  <c:v>F37</c:v>
                </c:pt>
                <c:pt idx="30">
                  <c:v>S38</c:v>
                </c:pt>
                <c:pt idx="31">
                  <c:v>K39</c:v>
                </c:pt>
                <c:pt idx="32">
                  <c:v>L40</c:v>
                </c:pt>
                <c:pt idx="33">
                  <c:v>Q41</c:v>
                </c:pt>
                <c:pt idx="34">
                  <c:v>P42</c:v>
                </c:pt>
                <c:pt idx="35">
                  <c:v>F43</c:v>
                </c:pt>
                <c:pt idx="36">
                  <c:v>V44</c:v>
                </c:pt>
                <c:pt idx="37">
                  <c:v>A45</c:v>
                </c:pt>
                <c:pt idx="38">
                  <c:v>S46</c:v>
                </c:pt>
                <c:pt idx="39">
                  <c:v>I47</c:v>
                </c:pt>
                <c:pt idx="40">
                  <c:v>A48</c:v>
                </c:pt>
                <c:pt idx="41">
                  <c:v>F49</c:v>
                </c:pt>
                <c:pt idx="42">
                  <c:v>A50</c:v>
                </c:pt>
                <c:pt idx="43">
                  <c:v>N51</c:v>
                </c:pt>
                <c:pt idx="44">
                  <c:v>T52</c:v>
                </c:pt>
                <c:pt idx="45">
                  <c:v>S53</c:v>
                </c:pt>
                <c:pt idx="46">
                  <c:v>I54</c:v>
                </c:pt>
                <c:pt idx="47">
                  <c:v>D55</c:v>
                </c:pt>
                <c:pt idx="48">
                  <c:v>F56</c:v>
                </c:pt>
                <c:pt idx="49">
                  <c:v>S57</c:v>
                </c:pt>
                <c:pt idx="50">
                  <c:v>E58</c:v>
                </c:pt>
                <c:pt idx="51">
                  <c:v>V59</c:v>
                </c:pt>
                <c:pt idx="52">
                  <c:v>S60</c:v>
                </c:pt>
                <c:pt idx="53">
                  <c:v>E61</c:v>
                </c:pt>
                <c:pt idx="54">
                  <c:v>E62</c:v>
                </c:pt>
                <c:pt idx="55">
                  <c:v>T63</c:v>
                </c:pt>
                <c:pt idx="56">
                  <c:v>T64</c:v>
                </c:pt>
                <c:pt idx="57">
                  <c:v>Q65</c:v>
                </c:pt>
                <c:pt idx="58">
                  <c:v>S66</c:v>
                </c:pt>
                <c:pt idx="59">
                  <c:v>P67</c:v>
                </c:pt>
                <c:pt idx="60">
                  <c:v>I68</c:v>
                </c:pt>
                <c:pt idx="61">
                  <c:v>S69</c:v>
                </c:pt>
                <c:pt idx="62">
                  <c:v>E70</c:v>
                </c:pt>
                <c:pt idx="63">
                  <c:v>S71</c:v>
                </c:pt>
                <c:pt idx="64">
                  <c:v>H72</c:v>
                </c:pt>
                <c:pt idx="65">
                  <c:v>A73</c:v>
                </c:pt>
                <c:pt idx="66">
                  <c:v>R74</c:v>
                </c:pt>
                <c:pt idx="67">
                  <c:v>L75</c:v>
                </c:pt>
                <c:pt idx="68">
                  <c:v>D76</c:v>
                </c:pt>
                <c:pt idx="69">
                  <c:v>T77</c:v>
                </c:pt>
                <c:pt idx="70">
                  <c:v>L78</c:v>
                </c:pt>
                <c:pt idx="71">
                  <c:v>A79</c:v>
                </c:pt>
                <c:pt idx="72">
                  <c:v>L80</c:v>
                </c:pt>
                <c:pt idx="73">
                  <c:v>F81</c:v>
                </c:pt>
                <c:pt idx="74">
                  <c:v>N82</c:v>
                </c:pt>
                <c:pt idx="75">
                  <c:v>T83</c:v>
                </c:pt>
                <c:pt idx="76">
                  <c:v>Q84</c:v>
                </c:pt>
                <c:pt idx="77">
                  <c:v>R85</c:v>
                </c:pt>
                <c:pt idx="78">
                  <c:v>W86</c:v>
                </c:pt>
                <c:pt idx="79">
                  <c:v>V87</c:v>
                </c:pt>
                <c:pt idx="80">
                  <c:v>S88</c:v>
                </c:pt>
                <c:pt idx="81">
                  <c:v>H89</c:v>
                </c:pt>
                <c:pt idx="82">
                  <c:v>L90</c:v>
                </c:pt>
                <c:pt idx="83">
                  <c:v>R91</c:v>
                </c:pt>
                <c:pt idx="84">
                  <c:v>E92</c:v>
                </c:pt>
                <c:pt idx="85">
                  <c:v>G93</c:v>
                </c:pt>
                <c:pt idx="86">
                  <c:v>L94</c:v>
                </c:pt>
                <c:pt idx="87">
                  <c:v>D95</c:v>
                </c:pt>
                <c:pt idx="88">
                  <c:v>D96</c:v>
                </c:pt>
                <c:pt idx="89">
                  <c:v>E97</c:v>
                </c:pt>
                <c:pt idx="90">
                  <c:v>H98</c:v>
                </c:pt>
                <c:pt idx="91">
                  <c:v>V99</c:v>
                </c:pt>
                <c:pt idx="92">
                  <c:v>D100</c:v>
                </c:pt>
                <c:pt idx="93">
                  <c:v>V101</c:v>
                </c:pt>
                <c:pt idx="94">
                  <c:v>V102</c:v>
                </c:pt>
                <c:pt idx="95">
                  <c:v>G103</c:v>
                </c:pt>
                <c:pt idx="96">
                  <c:v>D104</c:v>
                </c:pt>
                <c:pt idx="97">
                  <c:v>L105</c:v>
                </c:pt>
                <c:pt idx="98">
                  <c:v>N106</c:v>
                </c:pt>
                <c:pt idx="99">
                  <c:v>T107</c:v>
                </c:pt>
                <c:pt idx="100">
                  <c:v>P108</c:v>
                </c:pt>
                <c:pt idx="101">
                  <c:v>F109</c:v>
                </c:pt>
                <c:pt idx="102">
                  <c:v>Y110</c:v>
                </c:pt>
                <c:pt idx="103">
                  <c:v>V111</c:v>
                </c:pt>
                <c:pt idx="104">
                  <c:v>D112</c:v>
                </c:pt>
                <c:pt idx="105">
                  <c:v>A113</c:v>
                </c:pt>
                <c:pt idx="106">
                  <c:v>G114</c:v>
                </c:pt>
                <c:pt idx="107">
                  <c:v>Y115</c:v>
                </c:pt>
                <c:pt idx="108">
                  <c:v>A116</c:v>
                </c:pt>
                <c:pt idx="109">
                  <c:v>Y117</c:v>
                </c:pt>
                <c:pt idx="110">
                  <c:v>S118</c:v>
                </c:pt>
                <c:pt idx="111">
                  <c:v>L119</c:v>
                </c:pt>
                <c:pt idx="112">
                  <c:v>M120</c:v>
                </c:pt>
                <c:pt idx="113">
                  <c:v>D121</c:v>
                </c:pt>
                <c:pt idx="114">
                  <c:v>I122</c:v>
                </c:pt>
                <c:pt idx="115">
                  <c:v>N123</c:v>
                </c:pt>
                <c:pt idx="116">
                  <c:v>W124</c:v>
                </c:pt>
                <c:pt idx="117">
                  <c:v>R125</c:v>
                </c:pt>
                <c:pt idx="118">
                  <c:v>Q126</c:v>
                </c:pt>
                <c:pt idx="119">
                  <c:v>N127</c:v>
                </c:pt>
                <c:pt idx="120">
                  <c:v>Q128</c:v>
                </c:pt>
                <c:pt idx="121">
                  <c:v>Y129</c:v>
                </c:pt>
                <c:pt idx="122">
                  <c:v>T130</c:v>
                </c:pt>
                <c:pt idx="123">
                  <c:v>F131</c:v>
                </c:pt>
                <c:pt idx="124">
                  <c:v>Y132</c:v>
                </c:pt>
                <c:pt idx="125">
                  <c:v>H133</c:v>
                </c:pt>
                <c:pt idx="126">
                  <c:v>F134</c:v>
                </c:pt>
                <c:pt idx="127">
                  <c:v>T135</c:v>
                </c:pt>
                <c:pt idx="128">
                  <c:v>S136</c:v>
                </c:pt>
                <c:pt idx="129">
                  <c:v>D137</c:v>
                </c:pt>
              </c:strCache>
            </c:strRef>
          </c:cat>
          <c:val>
            <c:numRef>
              <c:f>'s1A-summary'!$C$27:$EB$27</c:f>
              <c:numCache>
                <c:formatCode>General</c:formatCode>
                <c:ptCount val="130"/>
                <c:pt idx="0">
                  <c:v>81.67777777777779</c:v>
                </c:pt>
                <c:pt idx="1">
                  <c:v>83.85</c:v>
                </c:pt>
                <c:pt idx="2">
                  <c:v>72.2</c:v>
                </c:pt>
                <c:pt idx="3">
                  <c:v>83.15000000000001</c:v>
                </c:pt>
                <c:pt idx="4">
                  <c:v>59.3</c:v>
                </c:pt>
                <c:pt idx="5">
                  <c:v>90.45</c:v>
                </c:pt>
                <c:pt idx="6">
                  <c:v>77.35</c:v>
                </c:pt>
                <c:pt idx="7">
                  <c:v>84.05000000000001</c:v>
                </c:pt>
                <c:pt idx="8">
                  <c:v>82.4</c:v>
                </c:pt>
                <c:pt idx="9">
                  <c:v>76.75</c:v>
                </c:pt>
                <c:pt idx="10">
                  <c:v>77.8</c:v>
                </c:pt>
                <c:pt idx="11">
                  <c:v>69.9</c:v>
                </c:pt>
                <c:pt idx="12">
                  <c:v>95.4</c:v>
                </c:pt>
                <c:pt idx="13">
                  <c:v>73.05000000000001</c:v>
                </c:pt>
                <c:pt idx="14">
                  <c:v>70.9</c:v>
                </c:pt>
                <c:pt idx="15">
                  <c:v>89.25</c:v>
                </c:pt>
                <c:pt idx="16">
                  <c:v>80.6</c:v>
                </c:pt>
                <c:pt idx="17">
                  <c:v>89.05000000000001</c:v>
                </c:pt>
                <c:pt idx="18">
                  <c:v>81.5</c:v>
                </c:pt>
                <c:pt idx="19">
                  <c:v>97.65000000000001</c:v>
                </c:pt>
                <c:pt idx="20">
                  <c:v>96.9</c:v>
                </c:pt>
                <c:pt idx="21">
                  <c:v>93.75</c:v>
                </c:pt>
                <c:pt idx="22">
                  <c:v>93.69999999999998</c:v>
                </c:pt>
                <c:pt idx="23">
                  <c:v>89.6</c:v>
                </c:pt>
                <c:pt idx="24">
                  <c:v>91.7</c:v>
                </c:pt>
                <c:pt idx="25">
                  <c:v>92.75</c:v>
                </c:pt>
                <c:pt idx="26">
                  <c:v>76.8</c:v>
                </c:pt>
                <c:pt idx="27">
                  <c:v>76.69999999999998</c:v>
                </c:pt>
                <c:pt idx="28">
                  <c:v>79.85</c:v>
                </c:pt>
                <c:pt idx="29">
                  <c:v>68.9</c:v>
                </c:pt>
                <c:pt idx="30">
                  <c:v>93.8</c:v>
                </c:pt>
                <c:pt idx="31">
                  <c:v>83.7</c:v>
                </c:pt>
                <c:pt idx="32">
                  <c:v>79.25</c:v>
                </c:pt>
                <c:pt idx="33">
                  <c:v>91.85</c:v>
                </c:pt>
                <c:pt idx="34">
                  <c:v>78.65000000000001</c:v>
                </c:pt>
                <c:pt idx="35">
                  <c:v>81.3</c:v>
                </c:pt>
                <c:pt idx="36">
                  <c:v>91.6</c:v>
                </c:pt>
                <c:pt idx="37">
                  <c:v>89.5</c:v>
                </c:pt>
                <c:pt idx="38">
                  <c:v>88.3</c:v>
                </c:pt>
                <c:pt idx="39">
                  <c:v>91.3</c:v>
                </c:pt>
                <c:pt idx="40">
                  <c:v>91.25</c:v>
                </c:pt>
                <c:pt idx="41">
                  <c:v>82.05</c:v>
                </c:pt>
                <c:pt idx="42">
                  <c:v>84.55000000000001</c:v>
                </c:pt>
                <c:pt idx="43">
                  <c:v>93.3</c:v>
                </c:pt>
                <c:pt idx="44">
                  <c:v>89.8</c:v>
                </c:pt>
                <c:pt idx="45">
                  <c:v>81.9</c:v>
                </c:pt>
                <c:pt idx="46">
                  <c:v>83.44999999999998</c:v>
                </c:pt>
                <c:pt idx="47">
                  <c:v>80.65000000000001</c:v>
                </c:pt>
                <c:pt idx="48">
                  <c:v>81.8</c:v>
                </c:pt>
                <c:pt idx="49">
                  <c:v>89.25</c:v>
                </c:pt>
                <c:pt idx="50">
                  <c:v>81.25</c:v>
                </c:pt>
                <c:pt idx="51">
                  <c:v>86.19999999999998</c:v>
                </c:pt>
                <c:pt idx="52">
                  <c:v>71.8</c:v>
                </c:pt>
                <c:pt idx="53">
                  <c:v>77.0</c:v>
                </c:pt>
                <c:pt idx="54">
                  <c:v>46.5</c:v>
                </c:pt>
                <c:pt idx="55">
                  <c:v>72.25</c:v>
                </c:pt>
                <c:pt idx="56">
                  <c:v>67.85</c:v>
                </c:pt>
                <c:pt idx="57">
                  <c:v>24.25</c:v>
                </c:pt>
                <c:pt idx="58">
                  <c:v>46.35</c:v>
                </c:pt>
                <c:pt idx="59">
                  <c:v>48.8</c:v>
                </c:pt>
                <c:pt idx="60">
                  <c:v>83.25</c:v>
                </c:pt>
                <c:pt idx="61">
                  <c:v>86.95</c:v>
                </c:pt>
                <c:pt idx="62">
                  <c:v>80.75</c:v>
                </c:pt>
                <c:pt idx="63">
                  <c:v>82.9</c:v>
                </c:pt>
                <c:pt idx="64">
                  <c:v>87.0</c:v>
                </c:pt>
                <c:pt idx="65">
                  <c:v>89.8</c:v>
                </c:pt>
                <c:pt idx="66">
                  <c:v>85.15000000000001</c:v>
                </c:pt>
                <c:pt idx="67">
                  <c:v>87.85</c:v>
                </c:pt>
                <c:pt idx="68">
                  <c:v>88.6</c:v>
                </c:pt>
                <c:pt idx="69">
                  <c:v>86.2</c:v>
                </c:pt>
                <c:pt idx="70">
                  <c:v>85.3</c:v>
                </c:pt>
                <c:pt idx="71">
                  <c:v>78.6</c:v>
                </c:pt>
                <c:pt idx="72">
                  <c:v>54.25</c:v>
                </c:pt>
                <c:pt idx="73">
                  <c:v>83.30000000000001</c:v>
                </c:pt>
                <c:pt idx="74">
                  <c:v>73.25</c:v>
                </c:pt>
                <c:pt idx="75">
                  <c:v>75.45</c:v>
                </c:pt>
                <c:pt idx="76">
                  <c:v>82.85</c:v>
                </c:pt>
                <c:pt idx="77">
                  <c:v>14.95</c:v>
                </c:pt>
                <c:pt idx="78">
                  <c:v>81.85</c:v>
                </c:pt>
                <c:pt idx="79">
                  <c:v>91.2</c:v>
                </c:pt>
                <c:pt idx="80">
                  <c:v>85.5</c:v>
                </c:pt>
                <c:pt idx="81">
                  <c:v>64.0</c:v>
                </c:pt>
                <c:pt idx="82">
                  <c:v>69.25</c:v>
                </c:pt>
                <c:pt idx="83">
                  <c:v>60.25</c:v>
                </c:pt>
                <c:pt idx="84">
                  <c:v>59.25</c:v>
                </c:pt>
                <c:pt idx="85">
                  <c:v>75.35</c:v>
                </c:pt>
                <c:pt idx="86">
                  <c:v>71.19999999999998</c:v>
                </c:pt>
                <c:pt idx="87">
                  <c:v>48.3</c:v>
                </c:pt>
                <c:pt idx="88">
                  <c:v>46.05</c:v>
                </c:pt>
                <c:pt idx="89">
                  <c:v>32.0</c:v>
                </c:pt>
                <c:pt idx="90">
                  <c:v>71.75</c:v>
                </c:pt>
                <c:pt idx="91">
                  <c:v>87.4</c:v>
                </c:pt>
                <c:pt idx="92">
                  <c:v>76.45</c:v>
                </c:pt>
                <c:pt idx="93">
                  <c:v>86.65000000000001</c:v>
                </c:pt>
                <c:pt idx="94">
                  <c:v>93.8</c:v>
                </c:pt>
                <c:pt idx="95">
                  <c:v>70.45</c:v>
                </c:pt>
                <c:pt idx="96">
                  <c:v>75.4</c:v>
                </c:pt>
                <c:pt idx="97">
                  <c:v>79.95</c:v>
                </c:pt>
                <c:pt idx="98">
                  <c:v>80.35</c:v>
                </c:pt>
                <c:pt idx="99">
                  <c:v>69.2</c:v>
                </c:pt>
                <c:pt idx="100">
                  <c:v>69.15000000000001</c:v>
                </c:pt>
                <c:pt idx="101">
                  <c:v>77.7</c:v>
                </c:pt>
                <c:pt idx="102">
                  <c:v>64.6</c:v>
                </c:pt>
                <c:pt idx="103">
                  <c:v>86.4</c:v>
                </c:pt>
                <c:pt idx="104">
                  <c:v>67.25</c:v>
                </c:pt>
                <c:pt idx="105">
                  <c:v>80.65000000000001</c:v>
                </c:pt>
                <c:pt idx="106">
                  <c:v>56.75</c:v>
                </c:pt>
                <c:pt idx="107">
                  <c:v>70.4</c:v>
                </c:pt>
                <c:pt idx="108">
                  <c:v>64.25</c:v>
                </c:pt>
                <c:pt idx="109">
                  <c:v>56.7</c:v>
                </c:pt>
                <c:pt idx="110">
                  <c:v>50.0</c:v>
                </c:pt>
                <c:pt idx="111">
                  <c:v>62.45</c:v>
                </c:pt>
                <c:pt idx="112">
                  <c:v>66.4</c:v>
                </c:pt>
                <c:pt idx="113">
                  <c:v>71.9</c:v>
                </c:pt>
                <c:pt idx="114">
                  <c:v>64.80000000000001</c:v>
                </c:pt>
                <c:pt idx="115">
                  <c:v>79.9</c:v>
                </c:pt>
                <c:pt idx="116">
                  <c:v>71.25</c:v>
                </c:pt>
                <c:pt idx="117">
                  <c:v>60.25</c:v>
                </c:pt>
                <c:pt idx="118">
                  <c:v>56.45</c:v>
                </c:pt>
                <c:pt idx="119">
                  <c:v>67.94999999999998</c:v>
                </c:pt>
                <c:pt idx="120">
                  <c:v>81.2</c:v>
                </c:pt>
                <c:pt idx="121">
                  <c:v>91.3</c:v>
                </c:pt>
                <c:pt idx="122">
                  <c:v>57.4</c:v>
                </c:pt>
                <c:pt idx="123">
                  <c:v>61.55</c:v>
                </c:pt>
                <c:pt idx="124">
                  <c:v>88.6</c:v>
                </c:pt>
                <c:pt idx="125">
                  <c:v>77.19999999999998</c:v>
                </c:pt>
                <c:pt idx="126">
                  <c:v>39.90000000000001</c:v>
                </c:pt>
                <c:pt idx="127">
                  <c:v>85.30000000000001</c:v>
                </c:pt>
                <c:pt idx="128">
                  <c:v>31.0</c:v>
                </c:pt>
                <c:pt idx="129">
                  <c:v>92.95</c:v>
                </c:pt>
              </c:numCache>
            </c:numRef>
          </c:val>
        </c:ser>
        <c:axId val="671351032"/>
        <c:axId val="510414088"/>
      </c:barChart>
      <c:catAx>
        <c:axId val="67135103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19050">
            <a:solidFill>
              <a:schemeClr val="tx1"/>
            </a:solidFill>
          </a:ln>
        </c:spPr>
        <c:crossAx val="510414088"/>
        <c:crosses val="autoZero"/>
        <c:auto val="1"/>
        <c:lblAlgn val="ctr"/>
        <c:lblOffset val="100"/>
      </c:catAx>
      <c:valAx>
        <c:axId val="510414088"/>
        <c:scaling>
          <c:orientation val="minMax"/>
          <c:max val="100.0"/>
        </c:scaling>
        <c:axPos val="l"/>
        <c:majorGridlines>
          <c:spPr>
            <a:ln>
              <a:noFill/>
            </a:ln>
          </c:spPr>
        </c:majorGridlines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671351032"/>
        <c:crosses val="autoZero"/>
        <c:crossBetween val="between"/>
        <c:majorUnit val="20.0"/>
      </c:valAx>
    </c:plotArea>
    <c:plotVisOnly val="1"/>
  </c:chart>
  <c:printSettings>
    <c:headerFooter/>
    <c:pageMargins b="0.984" l="0.787" r="0.787" t="0.984" header="0.512" footer="0.51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18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errBars>
            <c:errBarType val="both"/>
            <c:errValType val="cust"/>
            <c:plus>
              <c:numRef>
                <c:f>'Fig 5-s1B'!$W$23:$AN$23</c:f>
                <c:numCache>
                  <c:formatCode>General</c:formatCode>
                  <c:ptCount val="18"/>
                  <c:pt idx="0">
                    <c:v>0.495</c:v>
                  </c:pt>
                  <c:pt idx="1">
                    <c:v>0.354</c:v>
                  </c:pt>
                  <c:pt idx="2">
                    <c:v>0.212</c:v>
                  </c:pt>
                  <c:pt idx="3">
                    <c:v>0.99</c:v>
                  </c:pt>
                  <c:pt idx="4">
                    <c:v>1.131</c:v>
                  </c:pt>
                  <c:pt idx="5">
                    <c:v>1.061</c:v>
                  </c:pt>
                  <c:pt idx="6">
                    <c:v>0.99</c:v>
                  </c:pt>
                  <c:pt idx="7">
                    <c:v>1.768</c:v>
                  </c:pt>
                  <c:pt idx="8">
                    <c:v>2.263</c:v>
                  </c:pt>
                  <c:pt idx="9">
                    <c:v>0.424</c:v>
                  </c:pt>
                  <c:pt idx="10">
                    <c:v>1.202</c:v>
                  </c:pt>
                  <c:pt idx="11">
                    <c:v>0.636</c:v>
                  </c:pt>
                  <c:pt idx="12">
                    <c:v>3.253</c:v>
                  </c:pt>
                  <c:pt idx="13">
                    <c:v>2.475</c:v>
                  </c:pt>
                  <c:pt idx="14">
                    <c:v>0.424</c:v>
                  </c:pt>
                  <c:pt idx="15">
                    <c:v>0.566</c:v>
                  </c:pt>
                  <c:pt idx="16">
                    <c:v>3.041</c:v>
                  </c:pt>
                  <c:pt idx="17">
                    <c:v>0.0</c:v>
                  </c:pt>
                </c:numCache>
              </c:numRef>
            </c:plus>
            <c:minus>
              <c:numRef>
                <c:f>'Fig 5-s1B'!$W$23:$AN$23</c:f>
                <c:numCache>
                  <c:formatCode>General</c:formatCode>
                  <c:ptCount val="18"/>
                  <c:pt idx="0">
                    <c:v>0.495</c:v>
                  </c:pt>
                  <c:pt idx="1">
                    <c:v>0.354</c:v>
                  </c:pt>
                  <c:pt idx="2">
                    <c:v>0.212</c:v>
                  </c:pt>
                  <c:pt idx="3">
                    <c:v>0.99</c:v>
                  </c:pt>
                  <c:pt idx="4">
                    <c:v>1.131</c:v>
                  </c:pt>
                  <c:pt idx="5">
                    <c:v>1.061</c:v>
                  </c:pt>
                  <c:pt idx="6">
                    <c:v>0.99</c:v>
                  </c:pt>
                  <c:pt idx="7">
                    <c:v>1.768</c:v>
                  </c:pt>
                  <c:pt idx="8">
                    <c:v>2.263</c:v>
                  </c:pt>
                  <c:pt idx="9">
                    <c:v>0.424</c:v>
                  </c:pt>
                  <c:pt idx="10">
                    <c:v>1.202</c:v>
                  </c:pt>
                  <c:pt idx="11">
                    <c:v>0.636</c:v>
                  </c:pt>
                  <c:pt idx="12">
                    <c:v>3.253</c:v>
                  </c:pt>
                  <c:pt idx="13">
                    <c:v>2.475</c:v>
                  </c:pt>
                  <c:pt idx="14">
                    <c:v>0.424</c:v>
                  </c:pt>
                  <c:pt idx="15">
                    <c:v>0.566</c:v>
                  </c:pt>
                  <c:pt idx="16">
                    <c:v>3.041</c:v>
                  </c:pt>
                  <c:pt idx="17">
                    <c:v>0.0</c:v>
                  </c:pt>
                </c:numCache>
              </c:numRef>
            </c:minus>
          </c:errBars>
          <c:cat>
            <c:strRef>
              <c:f>'Fig 5-s1B'!$W$21:$AN$21</c:f>
              <c:strCache>
                <c:ptCount val="18"/>
                <c:pt idx="0">
                  <c:v>WT</c:v>
                </c:pt>
                <c:pt idx="1">
                  <c:v>W143A</c:v>
                </c:pt>
                <c:pt idx="2">
                  <c:v>V23W</c:v>
                </c:pt>
                <c:pt idx="3">
                  <c:v>A25W</c:v>
                </c:pt>
                <c:pt idx="4">
                  <c:v>A26W</c:v>
                </c:pt>
                <c:pt idx="5">
                  <c:v>I28W</c:v>
                </c:pt>
                <c:pt idx="6">
                  <c:v>K31W</c:v>
                </c:pt>
                <c:pt idx="7">
                  <c:v>S38W</c:v>
                </c:pt>
                <c:pt idx="8">
                  <c:v>Q65W</c:v>
                </c:pt>
                <c:pt idx="9">
                  <c:v>L75W</c:v>
                </c:pt>
                <c:pt idx="10">
                  <c:v>D76W</c:v>
                </c:pt>
                <c:pt idx="11">
                  <c:v>L80W</c:v>
                </c:pt>
                <c:pt idx="12">
                  <c:v>R85W</c:v>
                </c:pt>
                <c:pt idx="13">
                  <c:v>D95W</c:v>
                </c:pt>
                <c:pt idx="14">
                  <c:v>D96W</c:v>
                </c:pt>
                <c:pt idx="15">
                  <c:v>E97W</c:v>
                </c:pt>
                <c:pt idx="16">
                  <c:v>F134W</c:v>
                </c:pt>
                <c:pt idx="17">
                  <c:v>S136W</c:v>
                </c:pt>
              </c:strCache>
            </c:strRef>
          </c:cat>
          <c:val>
            <c:numRef>
              <c:f>'Fig 5-s1B'!$W$22:$AN$22</c:f>
              <c:numCache>
                <c:formatCode>General</c:formatCode>
                <c:ptCount val="18"/>
                <c:pt idx="0">
                  <c:v>67.7</c:v>
                </c:pt>
                <c:pt idx="1">
                  <c:v>9.5</c:v>
                </c:pt>
                <c:pt idx="2">
                  <c:v>91.3</c:v>
                </c:pt>
                <c:pt idx="3">
                  <c:v>90.6</c:v>
                </c:pt>
                <c:pt idx="4">
                  <c:v>74.5</c:v>
                </c:pt>
                <c:pt idx="5">
                  <c:v>70.8</c:v>
                </c:pt>
                <c:pt idx="6">
                  <c:v>65.2</c:v>
                </c:pt>
                <c:pt idx="7">
                  <c:v>67.5</c:v>
                </c:pt>
                <c:pt idx="8">
                  <c:v>28.3</c:v>
                </c:pt>
                <c:pt idx="9">
                  <c:v>76.2</c:v>
                </c:pt>
                <c:pt idx="10">
                  <c:v>89.3</c:v>
                </c:pt>
                <c:pt idx="11">
                  <c:v>33.8</c:v>
                </c:pt>
                <c:pt idx="12">
                  <c:v>10.4</c:v>
                </c:pt>
                <c:pt idx="13">
                  <c:v>33.2</c:v>
                </c:pt>
                <c:pt idx="14">
                  <c:v>33.0</c:v>
                </c:pt>
                <c:pt idx="15">
                  <c:v>32.2</c:v>
                </c:pt>
                <c:pt idx="16">
                  <c:v>58.9</c:v>
                </c:pt>
                <c:pt idx="17">
                  <c:v>43.2</c:v>
                </c:pt>
              </c:numCache>
            </c:numRef>
          </c:val>
        </c:ser>
        <c:axId val="518714776"/>
        <c:axId val="518710104"/>
      </c:barChart>
      <c:catAx>
        <c:axId val="518714776"/>
        <c:scaling>
          <c:orientation val="minMax"/>
        </c:scaling>
        <c:axPos val="b"/>
        <c:tickLblPos val="nextTo"/>
        <c:crossAx val="518710104"/>
        <c:crosses val="autoZero"/>
        <c:auto val="1"/>
        <c:lblAlgn val="ctr"/>
        <c:lblOffset val="100"/>
      </c:catAx>
      <c:valAx>
        <c:axId val="518710104"/>
        <c:scaling>
          <c:orientation val="minMax"/>
          <c:min val="0.0"/>
        </c:scaling>
        <c:axPos val="l"/>
        <c:majorGridlines>
          <c:spPr>
            <a:ln>
              <a:noFill/>
            </a:ln>
          </c:spPr>
        </c:majorGridlines>
        <c:numFmt formatCode="General" sourceLinked="1"/>
        <c:tickLblPos val="nextTo"/>
        <c:crossAx val="518714776"/>
        <c:crosses val="autoZero"/>
        <c:crossBetween val="between"/>
        <c:majorUnit val="20.0"/>
      </c:valAx>
    </c:plotArea>
    <c:plotVisOnly val="1"/>
  </c:chart>
  <c:txPr>
    <a:bodyPr/>
    <a:lstStyle/>
    <a:p>
      <a:pPr>
        <a:defRPr>
          <a:latin typeface="Arial"/>
          <a:cs typeface="Arial"/>
        </a:defRPr>
      </a:pPr>
      <a:endParaRPr lang="ja-JP"/>
    </a:p>
  </c:txPr>
  <c:printSettings>
    <c:headerFooter/>
    <c:pageMargins b="0.984" l="0.787" r="0.787" t="0.984" header="0.512" footer="0.51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ja-JP"/>
  <c:style val="18"/>
  <c:chart>
    <c:plotArea>
      <c:layout/>
      <c:barChart>
        <c:barDir val="col"/>
        <c:grouping val="clustered"/>
        <c:ser>
          <c:idx val="0"/>
          <c:order val="0"/>
          <c:spPr>
            <a:solidFill>
              <a:schemeClr val="tx1">
                <a:lumMod val="50000"/>
                <a:lumOff val="50000"/>
              </a:schemeClr>
            </a:solidFill>
            <a:effectLst/>
          </c:spPr>
          <c:errBars>
            <c:errBarType val="both"/>
            <c:errValType val="cust"/>
            <c:plus>
              <c:numRef>
                <c:f>'Fig 5-s1C'!$J$11:$M$11</c:f>
                <c:numCache>
                  <c:formatCode>General</c:formatCode>
                  <c:ptCount val="4"/>
                  <c:pt idx="0">
                    <c:v>0.0</c:v>
                  </c:pt>
                  <c:pt idx="2">
                    <c:v>0.0160934769394331</c:v>
                  </c:pt>
                  <c:pt idx="3">
                    <c:v>0.0168027775481713</c:v>
                  </c:pt>
                </c:numCache>
              </c:numRef>
            </c:plus>
            <c:minus>
              <c:numRef>
                <c:f>'Fig 5-s1C'!$J$11:$M$11</c:f>
                <c:numCache>
                  <c:formatCode>General</c:formatCode>
                  <c:ptCount val="4"/>
                  <c:pt idx="0">
                    <c:v>0.0</c:v>
                  </c:pt>
                  <c:pt idx="2">
                    <c:v>0.0160934769394331</c:v>
                  </c:pt>
                  <c:pt idx="3">
                    <c:v>0.0168027775481713</c:v>
                  </c:pt>
                </c:numCache>
              </c:numRef>
            </c:minus>
          </c:errBars>
          <c:cat>
            <c:strRef>
              <c:f>'Fig 5-s1C'!$J$9:$M$9</c:f>
              <c:strCache>
                <c:ptCount val="4"/>
                <c:pt idx="0">
                  <c:v>vec</c:v>
                </c:pt>
                <c:pt idx="1">
                  <c:v>WT</c:v>
                </c:pt>
                <c:pt idx="2">
                  <c:v>W143A</c:v>
                </c:pt>
                <c:pt idx="3">
                  <c:v>R85W</c:v>
                </c:pt>
              </c:strCache>
            </c:strRef>
          </c:cat>
          <c:val>
            <c:numRef>
              <c:f>'Fig 5-s1C'!$J$10:$M$10</c:f>
              <c:numCache>
                <c:formatCode>General</c:formatCode>
                <c:ptCount val="4"/>
                <c:pt idx="0">
                  <c:v>0.0</c:v>
                </c:pt>
                <c:pt idx="1">
                  <c:v>1.0</c:v>
                </c:pt>
                <c:pt idx="2">
                  <c:v>0.529</c:v>
                </c:pt>
                <c:pt idx="3">
                  <c:v>0.231333333333333</c:v>
                </c:pt>
              </c:numCache>
            </c:numRef>
          </c:val>
        </c:ser>
        <c:axId val="518446424"/>
        <c:axId val="518432856"/>
      </c:barChart>
      <c:catAx>
        <c:axId val="518446424"/>
        <c:scaling>
          <c:orientation val="minMax"/>
        </c:scaling>
        <c:axPos val="b"/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18432856"/>
        <c:crosses val="autoZero"/>
        <c:auto val="1"/>
        <c:lblAlgn val="ctr"/>
        <c:lblOffset val="100"/>
      </c:catAx>
      <c:valAx>
        <c:axId val="518432856"/>
        <c:scaling>
          <c:orientation val="minMax"/>
        </c:scaling>
        <c:axPos val="l"/>
        <c:majorGridlines>
          <c:spPr>
            <a:ln>
              <a:noFill/>
            </a:ln>
          </c:spPr>
        </c:majorGridlines>
        <c:numFmt formatCode="General" sourceLinked="1"/>
        <c:tickLblPos val="nextTo"/>
        <c:spPr>
          <a:ln w="19050">
            <a:solidFill>
              <a:schemeClr val="tx1"/>
            </a:solidFill>
          </a:ln>
        </c:spPr>
        <c:crossAx val="518446424"/>
        <c:crosses val="autoZero"/>
        <c:crossBetween val="between"/>
      </c:valAx>
    </c:plotArea>
    <c:plotVisOnly val="1"/>
  </c:chart>
  <c:txPr>
    <a:bodyPr/>
    <a:lstStyle/>
    <a:p>
      <a:pPr>
        <a:defRPr>
          <a:latin typeface="Arial"/>
          <a:cs typeface="Arial"/>
        </a:defRPr>
      </a:pPr>
      <a:endParaRPr lang="ja-JP"/>
    </a:p>
  </c:txPr>
  <c:printSettings>
    <c:headerFooter/>
    <c:pageMargins b="0.984" l="0.787" r="0.787" t="0.984" header="0.512" footer="0.51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29</xdr:row>
      <xdr:rowOff>0</xdr:rowOff>
    </xdr:from>
    <xdr:to>
      <xdr:col>36</xdr:col>
      <xdr:colOff>444500</xdr:colOff>
      <xdr:row>42</xdr:row>
      <xdr:rowOff>203200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12700</xdr:colOff>
      <xdr:row>24</xdr:row>
      <xdr:rowOff>12700</xdr:rowOff>
    </xdr:from>
    <xdr:to>
      <xdr:col>34</xdr:col>
      <xdr:colOff>12700</xdr:colOff>
      <xdr:row>36</xdr:row>
      <xdr:rowOff>165100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12</xdr:row>
      <xdr:rowOff>0</xdr:rowOff>
    </xdr:from>
    <xdr:to>
      <xdr:col>14</xdr:col>
      <xdr:colOff>0</xdr:colOff>
      <xdr:row>23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N112"/>
  <sheetViews>
    <sheetView topLeftCell="S86" workbookViewId="0">
      <selection activeCell="V112" sqref="V112:AB112"/>
    </sheetView>
  </sheetViews>
  <sheetFormatPr baseColWidth="12" defaultRowHeight="17"/>
  <cols>
    <col min="2" max="38" width="6.33203125" customWidth="1"/>
    <col min="39" max="78" width="7.1640625" customWidth="1"/>
  </cols>
  <sheetData>
    <row r="1" spans="1:40">
      <c r="A1" t="s">
        <v>102</v>
      </c>
      <c r="U1" t="s">
        <v>166</v>
      </c>
      <c r="W1" t="s">
        <v>158</v>
      </c>
      <c r="X1">
        <v>5</v>
      </c>
      <c r="Y1" t="s">
        <v>167</v>
      </c>
      <c r="Z1">
        <v>2</v>
      </c>
      <c r="AA1" t="s">
        <v>168</v>
      </c>
      <c r="AB1">
        <v>5</v>
      </c>
      <c r="AC1" t="s">
        <v>160</v>
      </c>
      <c r="AD1">
        <v>2</v>
      </c>
    </row>
    <row r="2" spans="1:40">
      <c r="U2" t="s">
        <v>171</v>
      </c>
    </row>
    <row r="4" spans="1:40">
      <c r="B4" t="s">
        <v>164</v>
      </c>
      <c r="U4" t="s">
        <v>119</v>
      </c>
    </row>
    <row r="5" spans="1:40">
      <c r="A5" t="s">
        <v>118</v>
      </c>
      <c r="B5" s="1"/>
      <c r="C5" s="2" t="s">
        <v>103</v>
      </c>
      <c r="D5" s="2" t="s">
        <v>104</v>
      </c>
      <c r="E5" s="2" t="s">
        <v>105</v>
      </c>
      <c r="F5" s="2" t="s">
        <v>106</v>
      </c>
      <c r="G5" s="2" t="s">
        <v>107</v>
      </c>
      <c r="H5" s="2" t="s">
        <v>108</v>
      </c>
      <c r="I5" s="2" t="s">
        <v>109</v>
      </c>
      <c r="J5" s="2" t="s">
        <v>110</v>
      </c>
      <c r="K5" s="2" t="s">
        <v>111</v>
      </c>
      <c r="L5" s="2" t="s">
        <v>112</v>
      </c>
      <c r="M5" s="2" t="s">
        <v>113</v>
      </c>
      <c r="N5" s="2" t="s">
        <v>114</v>
      </c>
      <c r="O5" s="2" t="s">
        <v>115</v>
      </c>
      <c r="P5" s="2" t="s">
        <v>116</v>
      </c>
      <c r="Q5" s="3" t="s">
        <v>117</v>
      </c>
      <c r="R5" s="5"/>
      <c r="S5" s="5"/>
      <c r="T5" s="5"/>
      <c r="U5" s="1"/>
      <c r="V5" s="2" t="s">
        <v>103</v>
      </c>
      <c r="W5" s="2" t="s">
        <v>104</v>
      </c>
      <c r="X5" s="2" t="s">
        <v>105</v>
      </c>
      <c r="Y5" s="2" t="s">
        <v>106</v>
      </c>
      <c r="Z5" s="2" t="s">
        <v>107</v>
      </c>
      <c r="AA5" s="2" t="s">
        <v>108</v>
      </c>
      <c r="AB5" s="2" t="s">
        <v>109</v>
      </c>
      <c r="AC5" s="2" t="s">
        <v>110</v>
      </c>
      <c r="AD5" s="2" t="s">
        <v>111</v>
      </c>
      <c r="AE5" s="2" t="s">
        <v>112</v>
      </c>
      <c r="AF5" s="2" t="s">
        <v>113</v>
      </c>
      <c r="AG5" s="2" t="s">
        <v>114</v>
      </c>
      <c r="AH5" s="2" t="s">
        <v>115</v>
      </c>
      <c r="AI5" s="2" t="s">
        <v>116</v>
      </c>
      <c r="AJ5" s="3" t="s">
        <v>117</v>
      </c>
      <c r="AL5" s="5"/>
      <c r="AM5" s="5"/>
      <c r="AN5" s="5"/>
    </row>
    <row r="6" spans="1:40">
      <c r="A6" t="s">
        <v>176</v>
      </c>
      <c r="B6" s="4" t="s">
        <v>158</v>
      </c>
      <c r="C6" s="5">
        <v>0</v>
      </c>
      <c r="D6" s="5">
        <v>0</v>
      </c>
      <c r="E6" s="5">
        <v>0</v>
      </c>
      <c r="F6" s="5">
        <v>2</v>
      </c>
      <c r="G6" s="5">
        <v>0</v>
      </c>
      <c r="H6" s="5">
        <v>2.2000000000000002</v>
      </c>
      <c r="I6" s="5">
        <v>0</v>
      </c>
      <c r="J6" s="5">
        <v>1.2</v>
      </c>
      <c r="K6" s="5">
        <v>0</v>
      </c>
      <c r="L6" s="5">
        <v>0</v>
      </c>
      <c r="M6" s="5">
        <v>0.1</v>
      </c>
      <c r="N6" s="5">
        <v>0</v>
      </c>
      <c r="O6" s="5">
        <v>149</v>
      </c>
      <c r="P6" s="5">
        <v>1.4</v>
      </c>
      <c r="Q6" s="6">
        <v>191</v>
      </c>
      <c r="R6" s="5"/>
      <c r="S6" s="5"/>
      <c r="T6" s="5"/>
      <c r="U6" s="4" t="s">
        <v>158</v>
      </c>
      <c r="V6" s="5">
        <v>0</v>
      </c>
      <c r="W6" s="5">
        <v>0</v>
      </c>
      <c r="X6" s="5">
        <v>0</v>
      </c>
      <c r="Y6" s="5">
        <v>0.4</v>
      </c>
      <c r="Z6" s="5">
        <v>0</v>
      </c>
      <c r="AA6" s="5">
        <v>0.4</v>
      </c>
      <c r="AB6" s="5">
        <v>0</v>
      </c>
      <c r="AC6" s="5">
        <v>0.2</v>
      </c>
      <c r="AD6" s="5">
        <v>0</v>
      </c>
      <c r="AE6" s="5">
        <v>0</v>
      </c>
      <c r="AF6" s="5">
        <v>0</v>
      </c>
      <c r="AG6" s="5">
        <v>0</v>
      </c>
      <c r="AH6" s="5">
        <v>29.8</v>
      </c>
      <c r="AI6" s="5">
        <v>0.3</v>
      </c>
      <c r="AJ6" s="6">
        <v>38.200000000000003</v>
      </c>
      <c r="AL6" s="5"/>
      <c r="AM6" s="5"/>
      <c r="AN6" s="5"/>
    </row>
    <row r="7" spans="1:40">
      <c r="B7" s="4" t="s">
        <v>161</v>
      </c>
      <c r="C7" s="5">
        <v>174</v>
      </c>
      <c r="D7" s="5">
        <v>36.9</v>
      </c>
      <c r="E7" s="5">
        <v>282</v>
      </c>
      <c r="F7" s="5">
        <v>191</v>
      </c>
      <c r="G7" s="5">
        <v>212</v>
      </c>
      <c r="H7" s="5">
        <v>120</v>
      </c>
      <c r="I7" s="5">
        <v>253</v>
      </c>
      <c r="J7" s="5">
        <v>289</v>
      </c>
      <c r="K7" s="5">
        <v>188</v>
      </c>
      <c r="L7" s="5">
        <v>201</v>
      </c>
      <c r="M7" s="5">
        <v>192</v>
      </c>
      <c r="N7" s="5">
        <v>213</v>
      </c>
      <c r="O7" s="5">
        <v>0</v>
      </c>
      <c r="P7" s="5">
        <v>195</v>
      </c>
      <c r="Q7" s="6">
        <v>183</v>
      </c>
      <c r="R7" s="5"/>
      <c r="S7" s="5"/>
      <c r="T7" s="5"/>
      <c r="U7" s="4" t="s">
        <v>161</v>
      </c>
      <c r="V7" s="5">
        <v>87</v>
      </c>
      <c r="W7" s="5">
        <v>18.5</v>
      </c>
      <c r="X7" s="5">
        <v>141</v>
      </c>
      <c r="Y7" s="5">
        <v>95.5</v>
      </c>
      <c r="Z7" s="5">
        <v>106</v>
      </c>
      <c r="AA7" s="5">
        <v>60</v>
      </c>
      <c r="AB7" s="5">
        <v>127</v>
      </c>
      <c r="AC7" s="5">
        <v>145</v>
      </c>
      <c r="AD7" s="5">
        <v>94</v>
      </c>
      <c r="AE7" s="5">
        <v>101</v>
      </c>
      <c r="AF7" s="5">
        <v>96</v>
      </c>
      <c r="AG7" s="5">
        <v>107</v>
      </c>
      <c r="AH7" s="5">
        <v>0</v>
      </c>
      <c r="AI7" s="5">
        <v>97.5</v>
      </c>
      <c r="AJ7" s="6">
        <v>91.5</v>
      </c>
      <c r="AL7" s="5"/>
      <c r="AM7" s="5"/>
      <c r="AN7" s="5"/>
    </row>
    <row r="8" spans="1:40">
      <c r="B8" s="4" t="s">
        <v>159</v>
      </c>
      <c r="C8" s="5">
        <v>435</v>
      </c>
      <c r="D8" s="5">
        <v>204</v>
      </c>
      <c r="E8" s="5">
        <v>668</v>
      </c>
      <c r="F8" s="5">
        <v>903</v>
      </c>
      <c r="G8" s="5">
        <v>133</v>
      </c>
      <c r="H8" s="5">
        <v>1110</v>
      </c>
      <c r="I8" s="5">
        <v>530</v>
      </c>
      <c r="J8" s="5">
        <v>1270</v>
      </c>
      <c r="K8" s="5">
        <v>805</v>
      </c>
      <c r="L8" s="5">
        <v>533</v>
      </c>
      <c r="M8" s="5">
        <v>710</v>
      </c>
      <c r="N8" s="5">
        <v>287</v>
      </c>
      <c r="O8" s="5">
        <v>1911</v>
      </c>
      <c r="P8" s="5">
        <v>512</v>
      </c>
      <c r="Q8" s="6">
        <v>1380</v>
      </c>
      <c r="R8" s="5"/>
      <c r="S8" s="5"/>
      <c r="T8" s="5"/>
      <c r="U8" s="4" t="s">
        <v>159</v>
      </c>
      <c r="V8" s="5">
        <v>87</v>
      </c>
      <c r="W8" s="5">
        <v>40.799999999999997</v>
      </c>
      <c r="X8" s="5">
        <v>134</v>
      </c>
      <c r="Y8" s="5">
        <v>181</v>
      </c>
      <c r="Z8" s="5">
        <v>33.299999999999997</v>
      </c>
      <c r="AA8" s="5">
        <v>222</v>
      </c>
      <c r="AB8" s="5">
        <v>106</v>
      </c>
      <c r="AC8" s="5">
        <v>254</v>
      </c>
      <c r="AD8" s="5">
        <v>201</v>
      </c>
      <c r="AE8" s="5">
        <v>107</v>
      </c>
      <c r="AF8" s="5">
        <v>142</v>
      </c>
      <c r="AG8" s="5">
        <v>57.4</v>
      </c>
      <c r="AH8" s="5">
        <v>382</v>
      </c>
      <c r="AI8" s="5">
        <v>102</v>
      </c>
      <c r="AJ8" s="6">
        <v>276</v>
      </c>
      <c r="AL8" s="5"/>
      <c r="AM8" s="5"/>
      <c r="AN8" s="5"/>
    </row>
    <row r="9" spans="1:40">
      <c r="B9" s="7" t="s">
        <v>160</v>
      </c>
      <c r="C9" s="8">
        <v>381</v>
      </c>
      <c r="D9" s="8">
        <v>103</v>
      </c>
      <c r="E9" s="8">
        <v>439</v>
      </c>
      <c r="F9" s="8">
        <v>461</v>
      </c>
      <c r="G9" s="8">
        <v>189</v>
      </c>
      <c r="H9" s="8">
        <v>520</v>
      </c>
      <c r="I9" s="8">
        <v>565</v>
      </c>
      <c r="J9" s="8">
        <v>851</v>
      </c>
      <c r="K9" s="8">
        <v>448</v>
      </c>
      <c r="L9" s="8">
        <v>471</v>
      </c>
      <c r="M9" s="8">
        <v>370</v>
      </c>
      <c r="N9" s="8">
        <v>373</v>
      </c>
      <c r="O9" s="8">
        <v>226</v>
      </c>
      <c r="P9" s="8">
        <v>350</v>
      </c>
      <c r="Q9" s="9">
        <v>109</v>
      </c>
      <c r="R9" s="5"/>
      <c r="S9" s="5"/>
      <c r="T9" s="5"/>
      <c r="U9" s="4" t="s">
        <v>160</v>
      </c>
      <c r="V9" s="5">
        <v>191</v>
      </c>
      <c r="W9" s="5">
        <v>51.5</v>
      </c>
      <c r="X9" s="5">
        <v>220</v>
      </c>
      <c r="Y9" s="5">
        <v>231</v>
      </c>
      <c r="Z9" s="5">
        <v>94.5</v>
      </c>
      <c r="AA9" s="5">
        <v>260</v>
      </c>
      <c r="AB9" s="5">
        <v>283</v>
      </c>
      <c r="AC9" s="5">
        <v>426</v>
      </c>
      <c r="AD9" s="5">
        <v>224</v>
      </c>
      <c r="AE9" s="5">
        <v>236</v>
      </c>
      <c r="AF9" s="5">
        <v>185</v>
      </c>
      <c r="AG9" s="5">
        <v>187</v>
      </c>
      <c r="AH9" s="5">
        <v>113</v>
      </c>
      <c r="AI9" s="5">
        <v>175</v>
      </c>
      <c r="AJ9" s="6">
        <v>54.5</v>
      </c>
      <c r="AL9" s="5"/>
      <c r="AM9" s="5"/>
      <c r="AN9" s="5"/>
    </row>
    <row r="10" spans="1:40"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7" t="s">
        <v>162</v>
      </c>
      <c r="V10" s="8">
        <v>76.2</v>
      </c>
      <c r="W10" s="8">
        <v>83.3</v>
      </c>
      <c r="X10" s="8">
        <v>71.5</v>
      </c>
      <c r="Y10" s="8">
        <v>81.099999999999994</v>
      </c>
      <c r="Z10" s="8">
        <v>54.7</v>
      </c>
      <c r="AA10" s="8">
        <v>88.9</v>
      </c>
      <c r="AB10" s="8">
        <v>75.400000000000006</v>
      </c>
      <c r="AC10" s="8">
        <v>82.4</v>
      </c>
      <c r="AD10" s="8">
        <v>81.900000000000006</v>
      </c>
      <c r="AE10" s="8">
        <v>77.3</v>
      </c>
      <c r="AF10" s="8">
        <v>77.3</v>
      </c>
      <c r="AG10" s="8">
        <v>69.599999999999994</v>
      </c>
      <c r="AH10" s="8">
        <v>94.3</v>
      </c>
      <c r="AI10" s="8">
        <v>73.900000000000006</v>
      </c>
      <c r="AJ10" s="9">
        <v>71.8</v>
      </c>
      <c r="AL10" s="5"/>
      <c r="AM10" s="5"/>
      <c r="AN10" s="5"/>
    </row>
    <row r="11" spans="1:40">
      <c r="A11" t="s">
        <v>118</v>
      </c>
      <c r="B11" s="1"/>
      <c r="C11" s="2" t="s">
        <v>192</v>
      </c>
      <c r="D11" s="2" t="s">
        <v>104</v>
      </c>
      <c r="E11" s="2" t="s">
        <v>105</v>
      </c>
      <c r="F11" s="2" t="s">
        <v>106</v>
      </c>
      <c r="G11" s="2" t="s">
        <v>107</v>
      </c>
      <c r="H11" s="2" t="s">
        <v>108</v>
      </c>
      <c r="I11" s="2" t="s">
        <v>109</v>
      </c>
      <c r="J11" s="2" t="s">
        <v>110</v>
      </c>
      <c r="K11" s="2" t="s">
        <v>111</v>
      </c>
      <c r="L11" s="2" t="s">
        <v>112</v>
      </c>
      <c r="M11" s="2" t="s">
        <v>113</v>
      </c>
      <c r="N11" s="2" t="s">
        <v>114</v>
      </c>
      <c r="O11" s="2" t="s">
        <v>115</v>
      </c>
      <c r="P11" s="2" t="s">
        <v>116</v>
      </c>
      <c r="Q11" s="3" t="s">
        <v>117</v>
      </c>
      <c r="R11" s="5"/>
      <c r="S11" s="5"/>
      <c r="T11" s="5"/>
      <c r="U11" s="1"/>
      <c r="V11" s="2" t="s">
        <v>103</v>
      </c>
      <c r="W11" s="2" t="s">
        <v>104</v>
      </c>
      <c r="X11" s="2" t="s">
        <v>105</v>
      </c>
      <c r="Y11" s="2" t="s">
        <v>106</v>
      </c>
      <c r="Z11" s="2" t="s">
        <v>107</v>
      </c>
      <c r="AA11" s="2" t="s">
        <v>108</v>
      </c>
      <c r="AB11" s="2" t="s">
        <v>109</v>
      </c>
      <c r="AC11" s="2" t="s">
        <v>110</v>
      </c>
      <c r="AD11" s="2" t="s">
        <v>111</v>
      </c>
      <c r="AE11" s="2" t="s">
        <v>112</v>
      </c>
      <c r="AF11" s="2" t="s">
        <v>113</v>
      </c>
      <c r="AG11" s="2" t="s">
        <v>114</v>
      </c>
      <c r="AH11" s="2" t="s">
        <v>115</v>
      </c>
      <c r="AI11" s="2" t="s">
        <v>116</v>
      </c>
      <c r="AJ11" s="3" t="s">
        <v>117</v>
      </c>
      <c r="AL11" s="5"/>
      <c r="AM11" s="5"/>
      <c r="AN11" s="5"/>
    </row>
    <row r="12" spans="1:40">
      <c r="A12" t="s">
        <v>165</v>
      </c>
      <c r="B12" s="4" t="s">
        <v>158</v>
      </c>
      <c r="C12" s="5">
        <v>2.2000000000000002</v>
      </c>
      <c r="D12" s="5">
        <v>0.7</v>
      </c>
      <c r="E12" s="5">
        <v>0</v>
      </c>
      <c r="F12" s="5">
        <v>0</v>
      </c>
      <c r="G12" s="5">
        <v>1</v>
      </c>
      <c r="H12" s="5">
        <v>0</v>
      </c>
      <c r="I12" s="5">
        <v>0</v>
      </c>
      <c r="J12" s="5">
        <v>2.2999999999999998</v>
      </c>
      <c r="K12" s="5">
        <v>0</v>
      </c>
      <c r="L12" s="5">
        <v>0</v>
      </c>
      <c r="M12" s="5">
        <v>0.2</v>
      </c>
      <c r="N12" s="5">
        <v>0</v>
      </c>
      <c r="O12" s="5">
        <v>73.7</v>
      </c>
      <c r="P12" s="5">
        <v>2.2999999999999998</v>
      </c>
      <c r="Q12" s="6">
        <v>153</v>
      </c>
      <c r="R12" s="5"/>
      <c r="S12" s="5"/>
      <c r="T12" s="5"/>
      <c r="U12" s="4" t="s">
        <v>158</v>
      </c>
      <c r="V12" s="5">
        <v>0.4</v>
      </c>
      <c r="W12" s="5">
        <v>0.1</v>
      </c>
      <c r="X12" s="5">
        <v>0</v>
      </c>
      <c r="Y12" s="5">
        <v>0</v>
      </c>
      <c r="Z12" s="5">
        <v>0.3</v>
      </c>
      <c r="AA12" s="5">
        <v>0</v>
      </c>
      <c r="AB12" s="5">
        <v>0</v>
      </c>
      <c r="AC12" s="5">
        <v>0.5</v>
      </c>
      <c r="AD12" s="5">
        <v>0</v>
      </c>
      <c r="AE12" s="5">
        <v>0</v>
      </c>
      <c r="AF12" s="5">
        <v>0</v>
      </c>
      <c r="AG12" s="5">
        <v>0</v>
      </c>
      <c r="AH12" s="5">
        <v>14.7</v>
      </c>
      <c r="AI12" s="5">
        <v>0.5</v>
      </c>
      <c r="AJ12" s="6">
        <v>30.6</v>
      </c>
      <c r="AL12" s="5"/>
      <c r="AM12" s="5"/>
      <c r="AN12" s="5"/>
    </row>
    <row r="13" spans="1:40">
      <c r="B13" s="4" t="s">
        <v>161</v>
      </c>
      <c r="C13" s="5">
        <v>145</v>
      </c>
      <c r="D13" s="5">
        <v>27</v>
      </c>
      <c r="E13" s="5">
        <v>194</v>
      </c>
      <c r="F13" s="5">
        <v>136</v>
      </c>
      <c r="G13" s="5">
        <v>104</v>
      </c>
      <c r="H13" s="5">
        <v>73.8</v>
      </c>
      <c r="I13" s="5">
        <v>150</v>
      </c>
      <c r="J13" s="5">
        <v>175</v>
      </c>
      <c r="K13" s="5">
        <v>121</v>
      </c>
      <c r="L13" s="5">
        <v>154</v>
      </c>
      <c r="M13" s="5">
        <v>144</v>
      </c>
      <c r="N13" s="5">
        <v>189</v>
      </c>
      <c r="O13" s="5">
        <v>0</v>
      </c>
      <c r="P13" s="5">
        <v>186</v>
      </c>
      <c r="Q13" s="6">
        <v>162</v>
      </c>
      <c r="R13" s="5"/>
      <c r="S13" s="5"/>
      <c r="T13" s="5"/>
      <c r="U13" s="4" t="s">
        <v>161</v>
      </c>
      <c r="V13" s="5">
        <v>72.5</v>
      </c>
      <c r="W13" s="5">
        <v>13.5</v>
      </c>
      <c r="X13" s="5">
        <v>97</v>
      </c>
      <c r="Y13" s="5">
        <v>68</v>
      </c>
      <c r="Z13" s="5">
        <v>52</v>
      </c>
      <c r="AA13" s="5">
        <v>36.9</v>
      </c>
      <c r="AB13" s="5">
        <v>75</v>
      </c>
      <c r="AC13" s="5">
        <v>87.5</v>
      </c>
      <c r="AD13" s="5">
        <v>60.5</v>
      </c>
      <c r="AE13" s="5">
        <v>77</v>
      </c>
      <c r="AF13" s="5">
        <v>72</v>
      </c>
      <c r="AG13" s="5">
        <v>94.5</v>
      </c>
      <c r="AH13" s="5">
        <v>0</v>
      </c>
      <c r="AI13" s="5">
        <v>93</v>
      </c>
      <c r="AJ13" s="6">
        <v>81</v>
      </c>
      <c r="AL13" s="5"/>
      <c r="AM13" s="5"/>
      <c r="AN13" s="5"/>
    </row>
    <row r="14" spans="1:40">
      <c r="B14" s="4" t="s">
        <v>159</v>
      </c>
      <c r="C14" s="5">
        <v>454</v>
      </c>
      <c r="D14" s="5">
        <v>129</v>
      </c>
      <c r="E14" s="5">
        <v>407</v>
      </c>
      <c r="F14" s="5">
        <v>752</v>
      </c>
      <c r="G14" s="5">
        <v>78.900000000000006</v>
      </c>
      <c r="H14" s="5">
        <v>867</v>
      </c>
      <c r="I14" s="5">
        <v>377</v>
      </c>
      <c r="J14" s="5">
        <v>945</v>
      </c>
      <c r="K14" s="5">
        <v>483</v>
      </c>
      <c r="L14" s="5">
        <v>339</v>
      </c>
      <c r="M14" s="5">
        <v>472</v>
      </c>
      <c r="N14" s="5">
        <v>225</v>
      </c>
      <c r="O14" s="5">
        <v>1242</v>
      </c>
      <c r="P14" s="5">
        <v>416</v>
      </c>
      <c r="Q14" s="6">
        <v>802</v>
      </c>
      <c r="R14" s="5"/>
      <c r="S14" s="5"/>
      <c r="T14" s="5"/>
      <c r="U14" s="4" t="s">
        <v>159</v>
      </c>
      <c r="V14" s="5">
        <v>90.8</v>
      </c>
      <c r="W14" s="5">
        <v>25.8</v>
      </c>
      <c r="X14" s="5">
        <v>81.400000000000006</v>
      </c>
      <c r="Y14" s="5">
        <v>150</v>
      </c>
      <c r="Z14" s="5">
        <v>19.7</v>
      </c>
      <c r="AA14" s="5">
        <v>173</v>
      </c>
      <c r="AB14" s="5">
        <v>75.400000000000006</v>
      </c>
      <c r="AC14" s="5">
        <v>189</v>
      </c>
      <c r="AD14" s="5">
        <v>121</v>
      </c>
      <c r="AE14" s="5">
        <v>67.8</v>
      </c>
      <c r="AF14" s="5">
        <v>94.4</v>
      </c>
      <c r="AG14" s="5">
        <v>45</v>
      </c>
      <c r="AH14" s="5">
        <v>248</v>
      </c>
      <c r="AI14" s="5">
        <v>83.2</v>
      </c>
      <c r="AJ14" s="6">
        <v>160</v>
      </c>
      <c r="AL14" s="5"/>
      <c r="AM14" s="5"/>
      <c r="AN14" s="5"/>
    </row>
    <row r="15" spans="1:40">
      <c r="B15" s="7" t="s">
        <v>160</v>
      </c>
      <c r="C15" s="8">
        <v>446</v>
      </c>
      <c r="D15" s="8">
        <v>95.4</v>
      </c>
      <c r="E15" s="8">
        <v>359</v>
      </c>
      <c r="F15" s="8">
        <v>483</v>
      </c>
      <c r="G15" s="8">
        <v>146</v>
      </c>
      <c r="H15" s="8">
        <v>500</v>
      </c>
      <c r="I15" s="8">
        <v>423</v>
      </c>
      <c r="J15" s="8">
        <v>680</v>
      </c>
      <c r="K15" s="8">
        <v>346</v>
      </c>
      <c r="L15" s="8">
        <v>357</v>
      </c>
      <c r="M15" s="8">
        <v>332</v>
      </c>
      <c r="N15" s="8">
        <v>356</v>
      </c>
      <c r="O15" s="8">
        <v>320</v>
      </c>
      <c r="P15" s="8">
        <v>320</v>
      </c>
      <c r="Q15" s="9">
        <v>200</v>
      </c>
      <c r="R15" s="5"/>
      <c r="S15" s="5"/>
      <c r="T15" s="5"/>
      <c r="U15" s="4" t="s">
        <v>160</v>
      </c>
      <c r="V15" s="5">
        <v>223</v>
      </c>
      <c r="W15" s="5">
        <v>47.7</v>
      </c>
      <c r="X15" s="5">
        <v>180</v>
      </c>
      <c r="Y15" s="5">
        <v>242</v>
      </c>
      <c r="Z15" s="5">
        <v>73</v>
      </c>
      <c r="AA15" s="5">
        <v>250</v>
      </c>
      <c r="AB15" s="5">
        <v>212</v>
      </c>
      <c r="AC15" s="5">
        <v>340</v>
      </c>
      <c r="AD15" s="5">
        <v>173</v>
      </c>
      <c r="AE15" s="5">
        <v>179</v>
      </c>
      <c r="AF15" s="5">
        <v>166</v>
      </c>
      <c r="AG15" s="5">
        <v>178</v>
      </c>
      <c r="AH15" s="5">
        <v>160</v>
      </c>
      <c r="AI15" s="5">
        <v>160</v>
      </c>
      <c r="AJ15" s="6">
        <v>100</v>
      </c>
      <c r="AL15" s="5"/>
      <c r="AM15" s="5"/>
      <c r="AN15" s="5"/>
    </row>
    <row r="16" spans="1:40">
      <c r="U16" s="4" t="s">
        <v>162</v>
      </c>
      <c r="V16" s="5">
        <v>81.099999999999994</v>
      </c>
      <c r="W16" s="5">
        <v>84.4</v>
      </c>
      <c r="X16" s="5">
        <v>72.900000000000006</v>
      </c>
      <c r="Y16" s="5">
        <v>85.2</v>
      </c>
      <c r="Z16" s="5">
        <v>63.9</v>
      </c>
      <c r="AA16" s="5">
        <v>92</v>
      </c>
      <c r="AB16" s="5">
        <v>79.3</v>
      </c>
      <c r="AC16" s="5">
        <v>85.7</v>
      </c>
      <c r="AD16" s="5">
        <v>82.9</v>
      </c>
      <c r="AE16" s="5">
        <v>76.2</v>
      </c>
      <c r="AF16" s="5">
        <v>78.3</v>
      </c>
      <c r="AG16" s="5">
        <v>70.2</v>
      </c>
      <c r="AH16" s="5">
        <v>96.5</v>
      </c>
      <c r="AI16" s="5">
        <v>72.2</v>
      </c>
      <c r="AJ16" s="6">
        <v>70</v>
      </c>
      <c r="AL16" s="5"/>
      <c r="AM16" s="5"/>
      <c r="AN16" s="5"/>
    </row>
    <row r="17" spans="1:38">
      <c r="A17" t="s">
        <v>142</v>
      </c>
      <c r="B17" s="1"/>
      <c r="C17" s="2" t="s">
        <v>103</v>
      </c>
      <c r="D17" s="2" t="s">
        <v>120</v>
      </c>
      <c r="E17" s="2" t="s">
        <v>121</v>
      </c>
      <c r="F17" s="2" t="s">
        <v>122</v>
      </c>
      <c r="G17" s="2" t="s">
        <v>123</v>
      </c>
      <c r="H17" s="2" t="s">
        <v>124</v>
      </c>
      <c r="I17" s="2" t="s">
        <v>125</v>
      </c>
      <c r="J17" s="2" t="s">
        <v>126</v>
      </c>
      <c r="K17" s="2" t="s">
        <v>127</v>
      </c>
      <c r="L17" s="2" t="s">
        <v>128</v>
      </c>
      <c r="M17" s="2" t="s">
        <v>129</v>
      </c>
      <c r="N17" s="2" t="s">
        <v>130</v>
      </c>
      <c r="O17" s="2" t="s">
        <v>131</v>
      </c>
      <c r="P17" s="2" t="s">
        <v>132</v>
      </c>
      <c r="Q17" s="2" t="s">
        <v>133</v>
      </c>
      <c r="R17" s="2" t="s">
        <v>134</v>
      </c>
      <c r="S17" s="3" t="s">
        <v>135</v>
      </c>
      <c r="U17" s="1"/>
      <c r="V17" s="2" t="s">
        <v>103</v>
      </c>
      <c r="W17" s="2" t="s">
        <v>120</v>
      </c>
      <c r="X17" s="2" t="s">
        <v>121</v>
      </c>
      <c r="Y17" s="2" t="s">
        <v>122</v>
      </c>
      <c r="Z17" s="2" t="s">
        <v>123</v>
      </c>
      <c r="AA17" s="2" t="s">
        <v>124</v>
      </c>
      <c r="AB17" s="2" t="s">
        <v>125</v>
      </c>
      <c r="AC17" s="2" t="s">
        <v>126</v>
      </c>
      <c r="AD17" s="2" t="s">
        <v>127</v>
      </c>
      <c r="AE17" s="2" t="s">
        <v>136</v>
      </c>
      <c r="AF17" s="2" t="s">
        <v>137</v>
      </c>
      <c r="AG17" s="2" t="s">
        <v>138</v>
      </c>
      <c r="AH17" s="2" t="s">
        <v>139</v>
      </c>
      <c r="AI17" s="2" t="s">
        <v>140</v>
      </c>
      <c r="AJ17" s="2" t="s">
        <v>133</v>
      </c>
      <c r="AK17" s="2" t="s">
        <v>141</v>
      </c>
      <c r="AL17" s="3" t="s">
        <v>135</v>
      </c>
    </row>
    <row r="18" spans="1:38">
      <c r="A18" t="s">
        <v>176</v>
      </c>
      <c r="B18" s="4" t="s">
        <v>158</v>
      </c>
      <c r="C18" s="5">
        <v>0</v>
      </c>
      <c r="D18" s="5">
        <v>187</v>
      </c>
      <c r="E18" s="5">
        <v>4.5</v>
      </c>
      <c r="F18" s="5">
        <v>144</v>
      </c>
      <c r="G18" s="5">
        <v>100</v>
      </c>
      <c r="H18" s="5">
        <v>68.8</v>
      </c>
      <c r="I18" s="5">
        <v>22.1</v>
      </c>
      <c r="J18" s="5">
        <v>51.6</v>
      </c>
      <c r="K18" s="5">
        <v>12.4</v>
      </c>
      <c r="L18" s="5">
        <v>0</v>
      </c>
      <c r="M18" s="5">
        <v>19.7</v>
      </c>
      <c r="N18" s="5">
        <v>13.3</v>
      </c>
      <c r="O18" s="5">
        <v>7.8</v>
      </c>
      <c r="P18" s="5">
        <v>12.1</v>
      </c>
      <c r="Q18" s="5">
        <v>11.5</v>
      </c>
      <c r="R18" s="5">
        <v>1.9</v>
      </c>
      <c r="S18" s="6">
        <v>15.1</v>
      </c>
      <c r="U18" s="4" t="s">
        <v>158</v>
      </c>
      <c r="V18" s="5">
        <v>0</v>
      </c>
      <c r="W18" s="5">
        <v>37.4</v>
      </c>
      <c r="X18" s="5">
        <v>0.9</v>
      </c>
      <c r="Y18" s="5">
        <v>28.8</v>
      </c>
      <c r="Z18" s="5">
        <v>20</v>
      </c>
      <c r="AA18" s="5">
        <v>13.8</v>
      </c>
      <c r="AB18" s="5">
        <v>4.4000000000000004</v>
      </c>
      <c r="AC18" s="5">
        <v>10.3</v>
      </c>
      <c r="AD18" s="5">
        <v>2.5</v>
      </c>
      <c r="AE18" s="5">
        <v>0</v>
      </c>
      <c r="AF18" s="5">
        <v>3.9</v>
      </c>
      <c r="AG18" s="5">
        <v>2.7</v>
      </c>
      <c r="AH18" s="5">
        <v>1.6</v>
      </c>
      <c r="AI18" s="5">
        <v>2.4</v>
      </c>
      <c r="AJ18" s="5">
        <v>2.2999999999999998</v>
      </c>
      <c r="AK18" s="5">
        <v>0.4</v>
      </c>
      <c r="AL18" s="6">
        <v>3</v>
      </c>
    </row>
    <row r="19" spans="1:38">
      <c r="B19" s="4" t="s">
        <v>161</v>
      </c>
      <c r="C19" s="5">
        <v>132</v>
      </c>
      <c r="D19" s="5">
        <v>3.2</v>
      </c>
      <c r="E19" s="5">
        <v>176</v>
      </c>
      <c r="F19" s="5">
        <v>0</v>
      </c>
      <c r="G19" s="5">
        <v>50.3</v>
      </c>
      <c r="H19" s="5">
        <v>1.4</v>
      </c>
      <c r="I19" s="5">
        <v>18.7</v>
      </c>
      <c r="J19" s="5">
        <v>18.3</v>
      </c>
      <c r="K19" s="5">
        <v>49.6</v>
      </c>
      <c r="L19" s="5">
        <v>76.3</v>
      </c>
      <c r="M19" s="5">
        <v>64.2</v>
      </c>
      <c r="N19" s="5">
        <v>50.4</v>
      </c>
      <c r="O19" s="5">
        <v>136</v>
      </c>
      <c r="P19" s="5">
        <v>147</v>
      </c>
      <c r="Q19" s="5">
        <v>158</v>
      </c>
      <c r="R19" s="5">
        <v>235</v>
      </c>
      <c r="S19" s="6">
        <v>29.4</v>
      </c>
      <c r="U19" s="4" t="s">
        <v>161</v>
      </c>
      <c r="V19" s="5">
        <v>66</v>
      </c>
      <c r="W19" s="5">
        <v>1.6</v>
      </c>
      <c r="X19" s="5">
        <v>88</v>
      </c>
      <c r="Y19" s="5">
        <v>0</v>
      </c>
      <c r="Z19" s="5">
        <v>25.2</v>
      </c>
      <c r="AA19" s="5">
        <v>0.7</v>
      </c>
      <c r="AB19" s="5">
        <v>9.4</v>
      </c>
      <c r="AC19" s="5">
        <v>9.1999999999999993</v>
      </c>
      <c r="AD19" s="5">
        <v>24.8</v>
      </c>
      <c r="AE19" s="5">
        <v>38.200000000000003</v>
      </c>
      <c r="AF19" s="5">
        <v>32.1</v>
      </c>
      <c r="AG19" s="5">
        <v>25.2</v>
      </c>
      <c r="AH19" s="5">
        <v>68</v>
      </c>
      <c r="AI19" s="5">
        <v>73.5</v>
      </c>
      <c r="AJ19" s="5">
        <v>79</v>
      </c>
      <c r="AK19" s="5">
        <v>118</v>
      </c>
      <c r="AL19" s="6">
        <v>14.7</v>
      </c>
    </row>
    <row r="20" spans="1:38">
      <c r="B20" s="4" t="s">
        <v>159</v>
      </c>
      <c r="C20" s="5">
        <v>497</v>
      </c>
      <c r="D20" s="5">
        <v>1220</v>
      </c>
      <c r="E20" s="5">
        <v>779</v>
      </c>
      <c r="F20" s="5">
        <v>789</v>
      </c>
      <c r="G20" s="5">
        <v>630</v>
      </c>
      <c r="H20" s="5">
        <v>1980</v>
      </c>
      <c r="I20" s="5">
        <v>1380</v>
      </c>
      <c r="J20" s="5">
        <v>1530</v>
      </c>
      <c r="K20" s="5">
        <v>1580</v>
      </c>
      <c r="L20" s="5">
        <v>1190</v>
      </c>
      <c r="M20" s="5">
        <v>1310</v>
      </c>
      <c r="N20" s="5">
        <v>678</v>
      </c>
      <c r="O20" s="5">
        <v>577</v>
      </c>
      <c r="P20" s="5">
        <v>444</v>
      </c>
      <c r="Q20" s="5">
        <v>836</v>
      </c>
      <c r="R20" s="5">
        <v>632</v>
      </c>
      <c r="S20" s="6">
        <v>651</v>
      </c>
      <c r="U20" s="4" t="s">
        <v>159</v>
      </c>
      <c r="V20" s="5">
        <v>99.4</v>
      </c>
      <c r="W20" s="5">
        <v>244</v>
      </c>
      <c r="X20" s="5">
        <v>156</v>
      </c>
      <c r="Y20" s="5">
        <v>158</v>
      </c>
      <c r="Z20" s="5">
        <v>126</v>
      </c>
      <c r="AA20" s="5">
        <v>396</v>
      </c>
      <c r="AB20" s="5">
        <v>276</v>
      </c>
      <c r="AC20" s="5">
        <v>306</v>
      </c>
      <c r="AD20" s="5">
        <v>316</v>
      </c>
      <c r="AE20" s="5">
        <v>238</v>
      </c>
      <c r="AF20" s="5">
        <v>262</v>
      </c>
      <c r="AG20" s="5">
        <v>136</v>
      </c>
      <c r="AH20" s="5">
        <v>115</v>
      </c>
      <c r="AI20" s="5">
        <v>88.8</v>
      </c>
      <c r="AJ20" s="5">
        <v>167</v>
      </c>
      <c r="AK20" s="5">
        <v>126</v>
      </c>
      <c r="AL20" s="6">
        <v>130</v>
      </c>
    </row>
    <row r="21" spans="1:38">
      <c r="B21" s="7" t="s">
        <v>160</v>
      </c>
      <c r="C21" s="8">
        <v>448</v>
      </c>
      <c r="D21" s="8">
        <v>196</v>
      </c>
      <c r="E21" s="8">
        <v>547</v>
      </c>
      <c r="F21" s="8">
        <v>188</v>
      </c>
      <c r="G21" s="8">
        <v>165</v>
      </c>
      <c r="H21" s="8">
        <v>309</v>
      </c>
      <c r="I21" s="8">
        <v>364</v>
      </c>
      <c r="J21" s="8">
        <v>138</v>
      </c>
      <c r="K21" s="8">
        <v>356</v>
      </c>
      <c r="L21" s="8">
        <v>371</v>
      </c>
      <c r="M21" s="8">
        <v>305</v>
      </c>
      <c r="N21" s="8">
        <v>386</v>
      </c>
      <c r="O21" s="8">
        <v>366</v>
      </c>
      <c r="P21" s="8">
        <v>319</v>
      </c>
      <c r="Q21" s="8">
        <v>441</v>
      </c>
      <c r="R21" s="8">
        <v>399</v>
      </c>
      <c r="S21" s="9">
        <v>303</v>
      </c>
      <c r="U21" s="4" t="s">
        <v>160</v>
      </c>
      <c r="V21" s="5">
        <v>224</v>
      </c>
      <c r="W21" s="5">
        <v>98</v>
      </c>
      <c r="X21" s="5">
        <v>274</v>
      </c>
      <c r="Y21" s="5">
        <v>94</v>
      </c>
      <c r="Z21" s="5">
        <v>82.5</v>
      </c>
      <c r="AA21" s="5">
        <v>155</v>
      </c>
      <c r="AB21" s="5">
        <v>182</v>
      </c>
      <c r="AC21" s="5">
        <v>69</v>
      </c>
      <c r="AD21" s="5">
        <v>178</v>
      </c>
      <c r="AE21" s="5">
        <v>186</v>
      </c>
      <c r="AF21" s="5">
        <v>153</v>
      </c>
      <c r="AG21" s="5">
        <v>193</v>
      </c>
      <c r="AH21" s="5">
        <v>183</v>
      </c>
      <c r="AI21" s="5">
        <v>160</v>
      </c>
      <c r="AJ21" s="5">
        <v>221</v>
      </c>
      <c r="AK21" s="5">
        <v>200</v>
      </c>
      <c r="AL21" s="6">
        <v>152</v>
      </c>
    </row>
    <row r="22" spans="1:38">
      <c r="U22" s="7" t="s">
        <v>162</v>
      </c>
      <c r="V22" s="8">
        <v>83.1</v>
      </c>
      <c r="W22" s="8">
        <v>89.8</v>
      </c>
      <c r="X22" s="8">
        <v>82.9</v>
      </c>
      <c r="Y22" s="8">
        <v>89.7</v>
      </c>
      <c r="Z22" s="8">
        <v>82.2</v>
      </c>
      <c r="AA22" s="8">
        <v>97.4</v>
      </c>
      <c r="AB22" s="8">
        <v>97.1</v>
      </c>
      <c r="AC22" s="8">
        <v>95.1</v>
      </c>
      <c r="AD22" s="8">
        <v>94.8</v>
      </c>
      <c r="AE22" s="8">
        <v>91.7</v>
      </c>
      <c r="AF22" s="8">
        <v>92</v>
      </c>
      <c r="AG22" s="8">
        <v>92.2</v>
      </c>
      <c r="AH22" s="8">
        <v>81.099999999999994</v>
      </c>
      <c r="AI22" s="8">
        <v>76.599999999999994</v>
      </c>
      <c r="AJ22" s="8">
        <v>82.7</v>
      </c>
      <c r="AK22" s="8">
        <v>73.400000000000006</v>
      </c>
      <c r="AL22" s="9">
        <v>94.1</v>
      </c>
    </row>
    <row r="23" spans="1:38">
      <c r="A23" t="s">
        <v>142</v>
      </c>
      <c r="B23" s="1"/>
      <c r="C23" s="2" t="s">
        <v>103</v>
      </c>
      <c r="D23" s="2" t="s">
        <v>120</v>
      </c>
      <c r="E23" s="2" t="s">
        <v>121</v>
      </c>
      <c r="F23" s="2" t="s">
        <v>122</v>
      </c>
      <c r="G23" s="2" t="s">
        <v>123</v>
      </c>
      <c r="H23" s="2" t="s">
        <v>124</v>
      </c>
      <c r="I23" s="2" t="s">
        <v>125</v>
      </c>
      <c r="J23" s="2" t="s">
        <v>126</v>
      </c>
      <c r="K23" s="2" t="s">
        <v>127</v>
      </c>
      <c r="L23" s="2" t="s">
        <v>136</v>
      </c>
      <c r="M23" s="2" t="s">
        <v>137</v>
      </c>
      <c r="N23" s="2" t="s">
        <v>138</v>
      </c>
      <c r="O23" s="2" t="s">
        <v>139</v>
      </c>
      <c r="P23" s="2" t="s">
        <v>140</v>
      </c>
      <c r="Q23" s="2" t="s">
        <v>133</v>
      </c>
      <c r="R23" s="2" t="s">
        <v>141</v>
      </c>
      <c r="S23" s="3" t="s">
        <v>135</v>
      </c>
      <c r="U23" s="1"/>
      <c r="V23" s="2" t="s">
        <v>103</v>
      </c>
      <c r="W23" s="2" t="s">
        <v>120</v>
      </c>
      <c r="X23" s="2" t="s">
        <v>121</v>
      </c>
      <c r="Y23" s="2" t="s">
        <v>122</v>
      </c>
      <c r="Z23" s="2" t="s">
        <v>123</v>
      </c>
      <c r="AA23" s="2" t="s">
        <v>124</v>
      </c>
      <c r="AB23" s="2" t="s">
        <v>125</v>
      </c>
      <c r="AC23" s="2" t="s">
        <v>126</v>
      </c>
      <c r="AD23" s="2" t="s">
        <v>127</v>
      </c>
      <c r="AE23" s="2" t="s">
        <v>136</v>
      </c>
      <c r="AF23" s="2" t="s">
        <v>137</v>
      </c>
      <c r="AG23" s="2" t="s">
        <v>138</v>
      </c>
      <c r="AH23" s="2" t="s">
        <v>139</v>
      </c>
      <c r="AI23" s="2" t="s">
        <v>140</v>
      </c>
      <c r="AJ23" s="2" t="s">
        <v>133</v>
      </c>
      <c r="AK23" s="2" t="s">
        <v>141</v>
      </c>
      <c r="AL23" s="3" t="s">
        <v>135</v>
      </c>
    </row>
    <row r="24" spans="1:38">
      <c r="A24" t="s">
        <v>165</v>
      </c>
      <c r="B24" s="4" t="s">
        <v>158</v>
      </c>
      <c r="C24" s="5">
        <v>0</v>
      </c>
      <c r="D24" s="5">
        <v>121</v>
      </c>
      <c r="E24" s="5">
        <v>3.6</v>
      </c>
      <c r="F24" s="5">
        <v>83.8</v>
      </c>
      <c r="G24" s="5">
        <v>59.6</v>
      </c>
      <c r="H24" s="5">
        <v>30.6</v>
      </c>
      <c r="I24" s="5">
        <v>4.2</v>
      </c>
      <c r="J24" s="5">
        <v>34.4</v>
      </c>
      <c r="K24" s="5">
        <v>11</v>
      </c>
      <c r="L24" s="5">
        <v>8.3000000000000007</v>
      </c>
      <c r="M24" s="5">
        <v>6.6</v>
      </c>
      <c r="N24" s="5">
        <v>0.5</v>
      </c>
      <c r="O24" s="5">
        <v>6.8</v>
      </c>
      <c r="P24" s="5">
        <v>6.8</v>
      </c>
      <c r="Q24" s="5">
        <v>5.9</v>
      </c>
      <c r="R24" s="5">
        <v>5.0999999999999996</v>
      </c>
      <c r="S24" s="6">
        <v>6.6</v>
      </c>
      <c r="U24" s="4" t="s">
        <v>158</v>
      </c>
      <c r="V24" s="5">
        <v>0</v>
      </c>
      <c r="W24" s="5">
        <v>24.2</v>
      </c>
      <c r="X24" s="5">
        <v>0.7</v>
      </c>
      <c r="Y24" s="5">
        <v>16.8</v>
      </c>
      <c r="Z24" s="5">
        <v>11.9</v>
      </c>
      <c r="AA24" s="5">
        <v>6.1</v>
      </c>
      <c r="AB24" s="5">
        <v>0.8</v>
      </c>
      <c r="AC24" s="5">
        <v>6.9</v>
      </c>
      <c r="AD24" s="5">
        <v>2.2000000000000002</v>
      </c>
      <c r="AE24" s="5">
        <v>1.7</v>
      </c>
      <c r="AF24" s="5">
        <v>1.3</v>
      </c>
      <c r="AG24" s="5">
        <v>0.1</v>
      </c>
      <c r="AH24" s="5">
        <v>1.4</v>
      </c>
      <c r="AI24" s="5">
        <v>1.4</v>
      </c>
      <c r="AJ24" s="5">
        <v>1.2</v>
      </c>
      <c r="AK24" s="5">
        <v>1</v>
      </c>
      <c r="AL24" s="6">
        <v>1.3</v>
      </c>
    </row>
    <row r="25" spans="1:38">
      <c r="B25" s="4" t="s">
        <v>161</v>
      </c>
      <c r="C25" s="5">
        <v>129</v>
      </c>
      <c r="D25" s="5">
        <v>0</v>
      </c>
      <c r="E25" s="5">
        <v>103</v>
      </c>
      <c r="F25" s="5">
        <v>0</v>
      </c>
      <c r="G25" s="5">
        <v>39.4</v>
      </c>
      <c r="H25" s="5">
        <v>0</v>
      </c>
      <c r="I25" s="5">
        <v>11.7</v>
      </c>
      <c r="J25" s="5">
        <v>17.600000000000001</v>
      </c>
      <c r="K25" s="5">
        <v>45.7</v>
      </c>
      <c r="L25" s="5">
        <v>71.400000000000006</v>
      </c>
      <c r="M25" s="5">
        <v>31.3</v>
      </c>
      <c r="N25" s="5">
        <v>37.700000000000003</v>
      </c>
      <c r="O25" s="5">
        <v>107</v>
      </c>
      <c r="P25" s="5">
        <v>74.400000000000006</v>
      </c>
      <c r="Q25" s="5">
        <v>82.1</v>
      </c>
      <c r="R25" s="5">
        <v>169</v>
      </c>
      <c r="S25" s="6">
        <v>16.8</v>
      </c>
      <c r="U25" s="4" t="s">
        <v>161</v>
      </c>
      <c r="V25" s="5">
        <v>64.5</v>
      </c>
      <c r="W25" s="5">
        <v>0</v>
      </c>
      <c r="X25" s="5">
        <v>51.5</v>
      </c>
      <c r="Y25" s="5">
        <v>0</v>
      </c>
      <c r="Z25" s="5">
        <v>19.7</v>
      </c>
      <c r="AA25" s="5">
        <v>0</v>
      </c>
      <c r="AB25" s="5">
        <v>5.9</v>
      </c>
      <c r="AC25" s="5">
        <v>8.8000000000000007</v>
      </c>
      <c r="AD25" s="5">
        <v>22.9</v>
      </c>
      <c r="AE25" s="5">
        <v>35.700000000000003</v>
      </c>
      <c r="AF25" s="5">
        <v>15.7</v>
      </c>
      <c r="AG25" s="5">
        <v>18.899999999999999</v>
      </c>
      <c r="AH25" s="5">
        <v>53.5</v>
      </c>
      <c r="AI25" s="5">
        <v>37.200000000000003</v>
      </c>
      <c r="AJ25" s="5">
        <v>41.1</v>
      </c>
      <c r="AK25" s="5">
        <v>84.5</v>
      </c>
      <c r="AL25" s="6">
        <v>8.4</v>
      </c>
    </row>
    <row r="26" spans="1:38">
      <c r="B26" s="4" t="s">
        <v>159</v>
      </c>
      <c r="C26" s="5">
        <v>393</v>
      </c>
      <c r="D26" s="5">
        <v>685</v>
      </c>
      <c r="E26" s="5">
        <v>362</v>
      </c>
      <c r="F26" s="5">
        <v>474</v>
      </c>
      <c r="G26" s="5">
        <v>450</v>
      </c>
      <c r="H26" s="5">
        <v>922</v>
      </c>
      <c r="I26" s="5">
        <v>539</v>
      </c>
      <c r="J26" s="5">
        <v>676</v>
      </c>
      <c r="K26" s="5">
        <v>814</v>
      </c>
      <c r="L26" s="5">
        <v>659</v>
      </c>
      <c r="M26" s="5">
        <v>522</v>
      </c>
      <c r="N26" s="5">
        <v>707</v>
      </c>
      <c r="O26" s="5">
        <v>352</v>
      </c>
      <c r="P26" s="5">
        <v>241</v>
      </c>
      <c r="Q26" s="5">
        <v>344</v>
      </c>
      <c r="R26" s="5">
        <v>324</v>
      </c>
      <c r="S26" s="6">
        <v>392</v>
      </c>
      <c r="U26" s="4" t="s">
        <v>159</v>
      </c>
      <c r="V26" s="5">
        <v>78.599999999999994</v>
      </c>
      <c r="W26" s="5">
        <v>137</v>
      </c>
      <c r="X26" s="5">
        <v>72.400000000000006</v>
      </c>
      <c r="Y26" s="5">
        <v>94.8</v>
      </c>
      <c r="Z26" s="5">
        <v>90</v>
      </c>
      <c r="AA26" s="5">
        <v>184</v>
      </c>
      <c r="AB26" s="5">
        <v>108</v>
      </c>
      <c r="AC26" s="5">
        <v>135</v>
      </c>
      <c r="AD26" s="5">
        <v>163</v>
      </c>
      <c r="AE26" s="5">
        <v>132</v>
      </c>
      <c r="AF26" s="5">
        <v>104</v>
      </c>
      <c r="AG26" s="5">
        <v>141</v>
      </c>
      <c r="AH26" s="5">
        <v>70.400000000000006</v>
      </c>
      <c r="AI26" s="5">
        <v>48.2</v>
      </c>
      <c r="AJ26" s="5">
        <v>68.8</v>
      </c>
      <c r="AK26" s="5">
        <v>64.8</v>
      </c>
      <c r="AL26" s="6">
        <v>78.400000000000006</v>
      </c>
    </row>
    <row r="27" spans="1:38">
      <c r="B27" s="7" t="s">
        <v>160</v>
      </c>
      <c r="C27" s="8">
        <v>328</v>
      </c>
      <c r="D27" s="8">
        <v>106</v>
      </c>
      <c r="E27" s="8">
        <v>232</v>
      </c>
      <c r="F27" s="8">
        <v>66.900000000000006</v>
      </c>
      <c r="G27" s="8">
        <v>85.4</v>
      </c>
      <c r="H27" s="8">
        <v>191</v>
      </c>
      <c r="I27" s="8">
        <v>177</v>
      </c>
      <c r="J27" s="8">
        <v>112</v>
      </c>
      <c r="K27" s="8">
        <v>301</v>
      </c>
      <c r="L27" s="8">
        <v>257</v>
      </c>
      <c r="M27" s="8">
        <v>153</v>
      </c>
      <c r="N27" s="8">
        <v>249</v>
      </c>
      <c r="O27" s="8">
        <v>149</v>
      </c>
      <c r="P27" s="8">
        <v>159</v>
      </c>
      <c r="Q27" s="8">
        <v>146</v>
      </c>
      <c r="R27" s="8">
        <v>180</v>
      </c>
      <c r="S27" s="9">
        <v>122</v>
      </c>
      <c r="U27" s="4" t="s">
        <v>160</v>
      </c>
      <c r="V27" s="5">
        <v>164</v>
      </c>
      <c r="W27" s="5">
        <v>53</v>
      </c>
      <c r="X27" s="5">
        <v>116</v>
      </c>
      <c r="Y27" s="5">
        <v>33.5</v>
      </c>
      <c r="Z27" s="5">
        <v>42.7</v>
      </c>
      <c r="AA27" s="5">
        <v>95.5</v>
      </c>
      <c r="AB27" s="5">
        <v>88.5</v>
      </c>
      <c r="AC27" s="5">
        <v>56</v>
      </c>
      <c r="AD27" s="5">
        <v>151</v>
      </c>
      <c r="AE27" s="5">
        <v>129</v>
      </c>
      <c r="AF27" s="5">
        <v>76.5</v>
      </c>
      <c r="AG27" s="5">
        <v>125</v>
      </c>
      <c r="AH27" s="5">
        <v>74.5</v>
      </c>
      <c r="AI27" s="5">
        <v>79.5</v>
      </c>
      <c r="AJ27" s="5">
        <v>73</v>
      </c>
      <c r="AK27" s="5">
        <v>90</v>
      </c>
      <c r="AL27" s="6">
        <v>61</v>
      </c>
    </row>
    <row r="28" spans="1:38">
      <c r="U28" s="7" t="s">
        <v>162</v>
      </c>
      <c r="V28" s="8">
        <v>79</v>
      </c>
      <c r="W28" s="8">
        <v>88.7</v>
      </c>
      <c r="X28" s="8">
        <v>78.3</v>
      </c>
      <c r="Y28" s="8">
        <v>88.4</v>
      </c>
      <c r="Z28" s="8">
        <v>80.8</v>
      </c>
      <c r="AA28" s="8">
        <v>97.9</v>
      </c>
      <c r="AB28" s="8">
        <v>96.7</v>
      </c>
      <c r="AC28" s="8">
        <v>92.4</v>
      </c>
      <c r="AD28" s="8">
        <v>92.6</v>
      </c>
      <c r="AE28" s="8">
        <v>87.5</v>
      </c>
      <c r="AF28" s="8">
        <v>91.4</v>
      </c>
      <c r="AG28" s="8">
        <v>93.3</v>
      </c>
      <c r="AH28" s="8">
        <v>72.5</v>
      </c>
      <c r="AI28" s="8">
        <v>76.8</v>
      </c>
      <c r="AJ28" s="8">
        <v>77</v>
      </c>
      <c r="AK28" s="8">
        <v>64.400000000000006</v>
      </c>
      <c r="AL28" s="9">
        <v>93.5</v>
      </c>
    </row>
    <row r="29" spans="1:38">
      <c r="A29" t="s">
        <v>42</v>
      </c>
      <c r="B29" s="1"/>
      <c r="C29" s="2" t="s">
        <v>103</v>
      </c>
      <c r="D29" s="2" t="s">
        <v>143</v>
      </c>
      <c r="E29" s="2" t="s">
        <v>144</v>
      </c>
      <c r="F29" s="2" t="s">
        <v>145</v>
      </c>
      <c r="G29" s="2" t="s">
        <v>146</v>
      </c>
      <c r="H29" s="2" t="s">
        <v>147</v>
      </c>
      <c r="I29" s="2" t="s">
        <v>148</v>
      </c>
      <c r="J29" s="2" t="s">
        <v>149</v>
      </c>
      <c r="K29" s="2" t="s">
        <v>150</v>
      </c>
      <c r="L29" s="2" t="s">
        <v>151</v>
      </c>
      <c r="M29" s="2" t="s">
        <v>152</v>
      </c>
      <c r="N29" s="2" t="s">
        <v>153</v>
      </c>
      <c r="O29" s="2" t="s">
        <v>154</v>
      </c>
      <c r="P29" s="2" t="s">
        <v>155</v>
      </c>
      <c r="Q29" s="2" t="s">
        <v>156</v>
      </c>
      <c r="R29" s="3" t="s">
        <v>157</v>
      </c>
      <c r="U29" s="1"/>
      <c r="V29" t="s">
        <v>103</v>
      </c>
      <c r="W29" t="s">
        <v>143</v>
      </c>
      <c r="X29" t="s">
        <v>144</v>
      </c>
      <c r="Y29" t="s">
        <v>145</v>
      </c>
      <c r="Z29" t="s">
        <v>146</v>
      </c>
      <c r="AA29" t="s">
        <v>147</v>
      </c>
      <c r="AB29" t="s">
        <v>148</v>
      </c>
      <c r="AC29" t="s">
        <v>149</v>
      </c>
      <c r="AD29" t="s">
        <v>150</v>
      </c>
      <c r="AE29" t="s">
        <v>151</v>
      </c>
      <c r="AF29" t="s">
        <v>152</v>
      </c>
      <c r="AG29" t="s">
        <v>153</v>
      </c>
      <c r="AH29" t="s">
        <v>154</v>
      </c>
      <c r="AI29" t="s">
        <v>155</v>
      </c>
      <c r="AJ29" s="2" t="s">
        <v>156</v>
      </c>
      <c r="AK29" s="3" t="s">
        <v>157</v>
      </c>
    </row>
    <row r="30" spans="1:38">
      <c r="A30" t="s">
        <v>176</v>
      </c>
      <c r="B30" s="4" t="s">
        <v>158</v>
      </c>
      <c r="C30" s="5">
        <v>0.2</v>
      </c>
      <c r="D30" s="5">
        <v>7.1</v>
      </c>
      <c r="E30" s="5">
        <v>3.1</v>
      </c>
      <c r="F30" s="5">
        <v>15.4</v>
      </c>
      <c r="G30" s="5">
        <v>13.8</v>
      </c>
      <c r="H30" s="5">
        <v>3.1</v>
      </c>
      <c r="I30" s="5">
        <v>15.1</v>
      </c>
      <c r="J30" s="5">
        <v>17.100000000000001</v>
      </c>
      <c r="K30" s="5">
        <v>15.7</v>
      </c>
      <c r="L30" s="5">
        <v>14.4</v>
      </c>
      <c r="M30" s="5">
        <v>9</v>
      </c>
      <c r="N30" s="5">
        <v>8.9</v>
      </c>
      <c r="O30" s="5">
        <v>6.5</v>
      </c>
      <c r="P30" s="5">
        <v>13.9</v>
      </c>
      <c r="Q30" s="5">
        <v>14.8</v>
      </c>
      <c r="R30" s="6">
        <v>15.2</v>
      </c>
      <c r="U30" s="4" t="s">
        <v>158</v>
      </c>
      <c r="V30">
        <v>0</v>
      </c>
      <c r="W30">
        <v>1.4</v>
      </c>
      <c r="X30">
        <v>0.6</v>
      </c>
      <c r="Y30">
        <v>3.1</v>
      </c>
      <c r="Z30">
        <v>2.8</v>
      </c>
      <c r="AA30">
        <v>0.6</v>
      </c>
      <c r="AB30">
        <v>3</v>
      </c>
      <c r="AC30">
        <v>3.4</v>
      </c>
      <c r="AD30">
        <v>3.1</v>
      </c>
      <c r="AE30">
        <v>2.9</v>
      </c>
      <c r="AF30">
        <v>1.8</v>
      </c>
      <c r="AG30">
        <v>1.8</v>
      </c>
      <c r="AH30">
        <v>1.3</v>
      </c>
      <c r="AI30">
        <v>2.8</v>
      </c>
      <c r="AJ30" s="5">
        <v>3</v>
      </c>
      <c r="AK30" s="6">
        <v>3</v>
      </c>
    </row>
    <row r="31" spans="1:38">
      <c r="B31" s="4" t="s">
        <v>161</v>
      </c>
      <c r="C31" s="5">
        <v>181</v>
      </c>
      <c r="D31" s="5">
        <v>137</v>
      </c>
      <c r="E31" s="5">
        <v>148</v>
      </c>
      <c r="F31" s="5">
        <v>80.3</v>
      </c>
      <c r="G31" s="5">
        <v>172</v>
      </c>
      <c r="H31" s="5">
        <v>145</v>
      </c>
      <c r="I31" s="5">
        <v>77</v>
      </c>
      <c r="J31" s="5">
        <v>106</v>
      </c>
      <c r="K31" s="5">
        <v>105</v>
      </c>
      <c r="L31" s="5">
        <v>60.7</v>
      </c>
      <c r="M31" s="5">
        <v>51.3</v>
      </c>
      <c r="N31" s="5">
        <v>115</v>
      </c>
      <c r="O31" s="5">
        <v>92.1</v>
      </c>
      <c r="P31" s="5">
        <v>63.8</v>
      </c>
      <c r="Q31" s="5">
        <v>70.3</v>
      </c>
      <c r="R31" s="6">
        <v>126</v>
      </c>
      <c r="U31" s="4" t="s">
        <v>161</v>
      </c>
      <c r="V31">
        <v>90.5</v>
      </c>
      <c r="W31">
        <v>68.5</v>
      </c>
      <c r="X31">
        <v>74</v>
      </c>
      <c r="Y31">
        <v>40.200000000000003</v>
      </c>
      <c r="Z31">
        <v>86</v>
      </c>
      <c r="AA31">
        <v>72.5</v>
      </c>
      <c r="AB31">
        <v>38.5</v>
      </c>
      <c r="AC31">
        <v>53</v>
      </c>
      <c r="AD31">
        <v>52.5</v>
      </c>
      <c r="AE31">
        <v>30.4</v>
      </c>
      <c r="AF31">
        <v>25.7</v>
      </c>
      <c r="AG31">
        <v>57.5</v>
      </c>
      <c r="AH31">
        <v>46.1</v>
      </c>
      <c r="AI31">
        <v>31.9</v>
      </c>
      <c r="AJ31" s="5">
        <v>35.200000000000003</v>
      </c>
      <c r="AK31" s="6">
        <v>63</v>
      </c>
    </row>
    <row r="32" spans="1:38">
      <c r="B32" s="4" t="s">
        <v>159</v>
      </c>
      <c r="C32" s="5">
        <v>781</v>
      </c>
      <c r="D32" s="5">
        <v>821</v>
      </c>
      <c r="E32" s="5">
        <v>407</v>
      </c>
      <c r="F32" s="5">
        <v>1350</v>
      </c>
      <c r="G32" s="5">
        <v>572</v>
      </c>
      <c r="H32" s="5">
        <v>567</v>
      </c>
      <c r="I32" s="5">
        <v>978</v>
      </c>
      <c r="J32" s="5">
        <v>1080</v>
      </c>
      <c r="K32" s="5">
        <v>1250</v>
      </c>
      <c r="L32" s="5">
        <v>1010</v>
      </c>
      <c r="M32" s="5">
        <v>751</v>
      </c>
      <c r="N32" s="5">
        <v>518</v>
      </c>
      <c r="O32" s="5">
        <v>433</v>
      </c>
      <c r="P32" s="5">
        <v>946</v>
      </c>
      <c r="Q32" s="5">
        <v>608</v>
      </c>
      <c r="R32" s="6">
        <v>401</v>
      </c>
      <c r="U32" s="4" t="s">
        <v>159</v>
      </c>
      <c r="V32">
        <v>156</v>
      </c>
      <c r="W32">
        <v>164</v>
      </c>
      <c r="X32">
        <v>81.400000000000006</v>
      </c>
      <c r="Y32">
        <v>270</v>
      </c>
      <c r="Z32">
        <v>114</v>
      </c>
      <c r="AA32">
        <v>113</v>
      </c>
      <c r="AB32">
        <v>196</v>
      </c>
      <c r="AC32">
        <v>216</v>
      </c>
      <c r="AD32">
        <v>250</v>
      </c>
      <c r="AE32">
        <v>202</v>
      </c>
      <c r="AF32">
        <v>150</v>
      </c>
      <c r="AG32">
        <v>104</v>
      </c>
      <c r="AH32">
        <v>86.6</v>
      </c>
      <c r="AI32">
        <v>189</v>
      </c>
      <c r="AJ32" s="5">
        <v>122</v>
      </c>
      <c r="AK32" s="6">
        <v>80.2</v>
      </c>
    </row>
    <row r="33" spans="1:38">
      <c r="B33" s="7" t="s">
        <v>160</v>
      </c>
      <c r="C33" s="8">
        <v>536</v>
      </c>
      <c r="D33" s="8">
        <v>414</v>
      </c>
      <c r="E33" s="8">
        <v>335</v>
      </c>
      <c r="F33" s="8">
        <v>322</v>
      </c>
      <c r="G33" s="8">
        <v>334</v>
      </c>
      <c r="H33" s="8">
        <v>389</v>
      </c>
      <c r="I33" s="8">
        <v>391</v>
      </c>
      <c r="J33" s="8">
        <v>521</v>
      </c>
      <c r="K33" s="8">
        <v>509</v>
      </c>
      <c r="L33" s="8">
        <v>416</v>
      </c>
      <c r="M33" s="8">
        <v>296</v>
      </c>
      <c r="N33" s="8">
        <v>307</v>
      </c>
      <c r="O33" s="8">
        <v>303</v>
      </c>
      <c r="P33" s="8">
        <v>455</v>
      </c>
      <c r="Q33" s="8">
        <v>361</v>
      </c>
      <c r="R33" s="9">
        <v>339</v>
      </c>
      <c r="U33" s="4" t="s">
        <v>160</v>
      </c>
      <c r="V33">
        <v>268</v>
      </c>
      <c r="W33">
        <v>207</v>
      </c>
      <c r="X33">
        <v>168</v>
      </c>
      <c r="Y33">
        <v>161</v>
      </c>
      <c r="Z33">
        <v>167</v>
      </c>
      <c r="AA33">
        <v>195</v>
      </c>
      <c r="AB33">
        <v>196</v>
      </c>
      <c r="AC33">
        <v>261</v>
      </c>
      <c r="AD33">
        <v>255</v>
      </c>
      <c r="AE33">
        <v>208</v>
      </c>
      <c r="AF33">
        <v>148</v>
      </c>
      <c r="AG33">
        <v>154</v>
      </c>
      <c r="AH33">
        <v>152</v>
      </c>
      <c r="AI33">
        <v>228</v>
      </c>
      <c r="AJ33" s="5">
        <v>181</v>
      </c>
      <c r="AK33" s="6">
        <v>170</v>
      </c>
    </row>
    <row r="34" spans="1:38">
      <c r="U34" s="7" t="s">
        <v>162</v>
      </c>
      <c r="V34" s="8">
        <v>82.4</v>
      </c>
      <c r="W34" s="8">
        <v>84.2</v>
      </c>
      <c r="X34" s="8">
        <v>77</v>
      </c>
      <c r="Y34" s="8">
        <v>90.9</v>
      </c>
      <c r="Z34" s="8">
        <v>76</v>
      </c>
      <c r="AA34" s="8">
        <v>80.8</v>
      </c>
      <c r="AB34" s="8">
        <v>90.4</v>
      </c>
      <c r="AC34" s="8">
        <v>89.4</v>
      </c>
      <c r="AD34" s="8">
        <v>90.1</v>
      </c>
      <c r="AE34" s="8">
        <v>92.5</v>
      </c>
      <c r="AF34" s="8">
        <v>91.6</v>
      </c>
      <c r="AG34" s="8">
        <v>81.3</v>
      </c>
      <c r="AH34" s="8">
        <v>83.4</v>
      </c>
      <c r="AI34" s="8">
        <v>92.3</v>
      </c>
      <c r="AJ34" s="8">
        <v>88.8</v>
      </c>
      <c r="AK34" s="9">
        <v>79.099999999999994</v>
      </c>
    </row>
    <row r="35" spans="1:38">
      <c r="A35" t="s">
        <v>42</v>
      </c>
      <c r="B35" s="1"/>
      <c r="C35" s="2" t="s">
        <v>103</v>
      </c>
      <c r="D35" s="2" t="s">
        <v>143</v>
      </c>
      <c r="E35" s="2" t="s">
        <v>144</v>
      </c>
      <c r="F35" s="2" t="s">
        <v>145</v>
      </c>
      <c r="G35" s="2" t="s">
        <v>146</v>
      </c>
      <c r="H35" s="2" t="s">
        <v>147</v>
      </c>
      <c r="I35" s="2" t="s">
        <v>148</v>
      </c>
      <c r="J35" s="2" t="s">
        <v>149</v>
      </c>
      <c r="K35" s="2" t="s">
        <v>150</v>
      </c>
      <c r="L35" s="2" t="s">
        <v>151</v>
      </c>
      <c r="M35" s="2" t="s">
        <v>152</v>
      </c>
      <c r="N35" s="2" t="s">
        <v>153</v>
      </c>
      <c r="O35" s="2" t="s">
        <v>154</v>
      </c>
      <c r="P35" s="2" t="s">
        <v>155</v>
      </c>
      <c r="Q35" s="2" t="s">
        <v>156</v>
      </c>
      <c r="R35" s="3" t="s">
        <v>157</v>
      </c>
      <c r="U35" s="1"/>
      <c r="V35" t="s">
        <v>103</v>
      </c>
      <c r="W35" t="s">
        <v>143</v>
      </c>
      <c r="X35" t="s">
        <v>144</v>
      </c>
      <c r="Y35" t="s">
        <v>145</v>
      </c>
      <c r="Z35" t="s">
        <v>146</v>
      </c>
      <c r="AA35" t="s">
        <v>147</v>
      </c>
      <c r="AB35" t="s">
        <v>148</v>
      </c>
      <c r="AC35" t="s">
        <v>149</v>
      </c>
      <c r="AD35" t="s">
        <v>150</v>
      </c>
      <c r="AE35" t="s">
        <v>151</v>
      </c>
      <c r="AF35" t="s">
        <v>152</v>
      </c>
      <c r="AG35" t="s">
        <v>153</v>
      </c>
      <c r="AH35" t="s">
        <v>154</v>
      </c>
      <c r="AI35" t="s">
        <v>155</v>
      </c>
      <c r="AJ35" s="5" t="s">
        <v>156</v>
      </c>
      <c r="AK35" s="6" t="s">
        <v>157</v>
      </c>
    </row>
    <row r="36" spans="1:38">
      <c r="A36" t="s">
        <v>165</v>
      </c>
      <c r="B36" s="4" t="s">
        <v>158</v>
      </c>
      <c r="C36" s="5">
        <v>0.3</v>
      </c>
      <c r="D36" s="5">
        <v>4.3</v>
      </c>
      <c r="E36" s="5">
        <v>3</v>
      </c>
      <c r="F36" s="5">
        <v>9.4</v>
      </c>
      <c r="G36" s="5">
        <v>6.2</v>
      </c>
      <c r="H36" s="5">
        <v>2.2999999999999998</v>
      </c>
      <c r="I36" s="5">
        <v>11.9</v>
      </c>
      <c r="J36" s="5">
        <v>12</v>
      </c>
      <c r="K36" s="5">
        <v>6.8</v>
      </c>
      <c r="L36" s="5">
        <v>9.1</v>
      </c>
      <c r="M36" s="5">
        <v>2.9</v>
      </c>
      <c r="N36" s="5">
        <v>5.3</v>
      </c>
      <c r="O36" s="5">
        <v>3</v>
      </c>
      <c r="P36" s="5">
        <v>5.9</v>
      </c>
      <c r="Q36" s="5">
        <v>10.7</v>
      </c>
      <c r="R36" s="6">
        <v>8.6</v>
      </c>
      <c r="U36" s="4" t="s">
        <v>158</v>
      </c>
      <c r="V36">
        <v>0.1</v>
      </c>
      <c r="W36">
        <v>0.9</v>
      </c>
      <c r="X36">
        <v>0.6</v>
      </c>
      <c r="Y36">
        <v>1.9</v>
      </c>
      <c r="Z36">
        <v>1.2</v>
      </c>
      <c r="AA36">
        <v>0.5</v>
      </c>
      <c r="AB36">
        <v>2.4</v>
      </c>
      <c r="AC36">
        <v>2.4</v>
      </c>
      <c r="AD36">
        <v>1.4</v>
      </c>
      <c r="AE36">
        <v>1.8</v>
      </c>
      <c r="AF36">
        <v>0.6</v>
      </c>
      <c r="AG36">
        <v>1.1000000000000001</v>
      </c>
      <c r="AH36">
        <v>0.6</v>
      </c>
      <c r="AI36">
        <v>1.2</v>
      </c>
      <c r="AJ36" s="5">
        <v>2.1</v>
      </c>
      <c r="AK36" s="6">
        <v>1.7</v>
      </c>
    </row>
    <row r="37" spans="1:38">
      <c r="B37" s="4" t="s">
        <v>161</v>
      </c>
      <c r="C37" s="5">
        <v>139</v>
      </c>
      <c r="D37" s="5">
        <v>103</v>
      </c>
      <c r="E37" s="5">
        <v>109</v>
      </c>
      <c r="F37" s="5">
        <v>53.3</v>
      </c>
      <c r="G37" s="5">
        <v>101</v>
      </c>
      <c r="H37" s="5">
        <v>121</v>
      </c>
      <c r="I37" s="5">
        <v>60</v>
      </c>
      <c r="J37" s="5">
        <v>83.9</v>
      </c>
      <c r="K37" s="5">
        <v>99.1</v>
      </c>
      <c r="L37" s="5">
        <v>87.1</v>
      </c>
      <c r="M37" s="5">
        <v>57</v>
      </c>
      <c r="N37" s="5">
        <v>91.9</v>
      </c>
      <c r="O37" s="5">
        <v>93.1</v>
      </c>
      <c r="P37" s="5">
        <v>36.700000000000003</v>
      </c>
      <c r="Q37" s="5">
        <v>57.3</v>
      </c>
      <c r="R37" s="6">
        <v>122</v>
      </c>
      <c r="U37" s="4" t="s">
        <v>161</v>
      </c>
      <c r="V37">
        <v>69.5</v>
      </c>
      <c r="W37">
        <v>51.5</v>
      </c>
      <c r="X37">
        <v>54.5</v>
      </c>
      <c r="Y37">
        <v>26.7</v>
      </c>
      <c r="Z37">
        <v>50.5</v>
      </c>
      <c r="AA37">
        <v>60.5</v>
      </c>
      <c r="AB37">
        <v>30</v>
      </c>
      <c r="AC37">
        <v>42</v>
      </c>
      <c r="AD37">
        <v>49.6</v>
      </c>
      <c r="AE37">
        <v>43.6</v>
      </c>
      <c r="AF37">
        <v>28.5</v>
      </c>
      <c r="AG37">
        <v>46</v>
      </c>
      <c r="AH37">
        <v>46.6</v>
      </c>
      <c r="AI37">
        <v>18.399999999999999</v>
      </c>
      <c r="AJ37" s="5">
        <v>28.7</v>
      </c>
      <c r="AK37" s="6">
        <v>61</v>
      </c>
    </row>
    <row r="38" spans="1:38">
      <c r="B38" s="4" t="s">
        <v>159</v>
      </c>
      <c r="C38" s="5">
        <v>503</v>
      </c>
      <c r="D38" s="5">
        <v>460</v>
      </c>
      <c r="E38" s="5">
        <v>382</v>
      </c>
      <c r="F38" s="5">
        <v>977</v>
      </c>
      <c r="G38" s="5">
        <v>447</v>
      </c>
      <c r="H38" s="5">
        <v>492</v>
      </c>
      <c r="I38" s="5">
        <v>953</v>
      </c>
      <c r="J38" s="5">
        <v>797</v>
      </c>
      <c r="K38" s="5">
        <v>669</v>
      </c>
      <c r="L38" s="5">
        <v>926</v>
      </c>
      <c r="M38" s="5">
        <v>697</v>
      </c>
      <c r="N38" s="5">
        <v>403</v>
      </c>
      <c r="O38" s="5">
        <v>550</v>
      </c>
      <c r="P38" s="5">
        <v>584</v>
      </c>
      <c r="Q38" s="5">
        <v>564</v>
      </c>
      <c r="R38" s="6">
        <v>601</v>
      </c>
      <c r="U38" s="4" t="s">
        <v>159</v>
      </c>
      <c r="V38">
        <v>101</v>
      </c>
      <c r="W38">
        <v>92</v>
      </c>
      <c r="X38">
        <v>76.400000000000006</v>
      </c>
      <c r="Y38">
        <v>195</v>
      </c>
      <c r="Z38">
        <v>89.4</v>
      </c>
      <c r="AA38">
        <v>98.4</v>
      </c>
      <c r="AB38">
        <v>191</v>
      </c>
      <c r="AC38">
        <v>159</v>
      </c>
      <c r="AD38">
        <v>134</v>
      </c>
      <c r="AE38">
        <v>185</v>
      </c>
      <c r="AF38">
        <v>139</v>
      </c>
      <c r="AG38">
        <v>80.599999999999994</v>
      </c>
      <c r="AH38">
        <v>110</v>
      </c>
      <c r="AI38">
        <v>117</v>
      </c>
      <c r="AJ38" s="5">
        <v>113</v>
      </c>
      <c r="AK38" s="6">
        <v>120</v>
      </c>
    </row>
    <row r="39" spans="1:38">
      <c r="B39" s="7" t="s">
        <v>160</v>
      </c>
      <c r="C39" s="8">
        <v>455</v>
      </c>
      <c r="D39" s="8">
        <v>333</v>
      </c>
      <c r="E39" s="8">
        <v>333</v>
      </c>
      <c r="F39" s="8">
        <v>349</v>
      </c>
      <c r="G39" s="8">
        <v>271</v>
      </c>
      <c r="H39" s="8">
        <v>351</v>
      </c>
      <c r="I39" s="8">
        <v>458</v>
      </c>
      <c r="J39" s="8">
        <v>450</v>
      </c>
      <c r="K39" s="8">
        <v>383</v>
      </c>
      <c r="L39" s="8">
        <v>459</v>
      </c>
      <c r="M39" s="8">
        <v>304</v>
      </c>
      <c r="N39" s="8">
        <v>292</v>
      </c>
      <c r="O39" s="8">
        <v>344</v>
      </c>
      <c r="P39" s="8">
        <v>415</v>
      </c>
      <c r="Q39" s="8">
        <v>377</v>
      </c>
      <c r="R39" s="9">
        <v>454</v>
      </c>
      <c r="U39" s="4" t="s">
        <v>160</v>
      </c>
      <c r="V39">
        <v>228</v>
      </c>
      <c r="W39">
        <v>167</v>
      </c>
      <c r="X39">
        <v>167</v>
      </c>
      <c r="Y39">
        <v>175</v>
      </c>
      <c r="Z39">
        <v>136</v>
      </c>
      <c r="AA39">
        <v>176</v>
      </c>
      <c r="AB39">
        <v>229</v>
      </c>
      <c r="AC39">
        <v>225</v>
      </c>
      <c r="AD39">
        <v>192</v>
      </c>
      <c r="AE39">
        <v>230</v>
      </c>
      <c r="AF39">
        <v>152</v>
      </c>
      <c r="AG39">
        <v>146</v>
      </c>
      <c r="AH39">
        <v>172</v>
      </c>
      <c r="AI39">
        <v>208</v>
      </c>
      <c r="AJ39" s="5">
        <v>189</v>
      </c>
      <c r="AK39" s="6">
        <v>227</v>
      </c>
    </row>
    <row r="40" spans="1:38">
      <c r="U40" s="7" t="s">
        <v>162</v>
      </c>
      <c r="V40" s="8">
        <v>82.5</v>
      </c>
      <c r="W40" s="8">
        <v>83.2</v>
      </c>
      <c r="X40" s="8">
        <v>81.5</v>
      </c>
      <c r="Y40" s="8">
        <v>92.8</v>
      </c>
      <c r="Z40" s="8">
        <v>81.3</v>
      </c>
      <c r="AA40" s="8">
        <v>81.8</v>
      </c>
      <c r="AB40" s="8">
        <v>92.8</v>
      </c>
      <c r="AC40" s="8">
        <v>89.6</v>
      </c>
      <c r="AD40" s="8">
        <v>86.5</v>
      </c>
      <c r="AE40" s="8">
        <v>90.1</v>
      </c>
      <c r="AF40" s="8">
        <v>90.9</v>
      </c>
      <c r="AG40" s="8">
        <v>82.8</v>
      </c>
      <c r="AH40" s="8">
        <v>85.7</v>
      </c>
      <c r="AI40" s="8">
        <v>94.3</v>
      </c>
      <c r="AJ40" s="8">
        <v>90.8</v>
      </c>
      <c r="AK40" s="9">
        <v>84.7</v>
      </c>
    </row>
    <row r="41" spans="1:38">
      <c r="A41" t="s">
        <v>59</v>
      </c>
      <c r="B41" s="1"/>
      <c r="C41" s="2" t="s">
        <v>103</v>
      </c>
      <c r="D41" s="2" t="s">
        <v>43</v>
      </c>
      <c r="E41" s="2" t="s">
        <v>44</v>
      </c>
      <c r="F41" s="2" t="s">
        <v>45</v>
      </c>
      <c r="G41" s="2" t="s">
        <v>46</v>
      </c>
      <c r="H41" s="2" t="s">
        <v>47</v>
      </c>
      <c r="I41" s="2" t="s">
        <v>48</v>
      </c>
      <c r="J41" s="2" t="s">
        <v>49</v>
      </c>
      <c r="K41" s="2" t="s">
        <v>50</v>
      </c>
      <c r="L41" s="2" t="s">
        <v>51</v>
      </c>
      <c r="M41" s="2" t="s">
        <v>52</v>
      </c>
      <c r="N41" s="2" t="s">
        <v>53</v>
      </c>
      <c r="O41" s="2" t="s">
        <v>54</v>
      </c>
      <c r="P41" s="2" t="s">
        <v>55</v>
      </c>
      <c r="Q41" s="2" t="s">
        <v>56</v>
      </c>
      <c r="R41" s="2" t="s">
        <v>57</v>
      </c>
      <c r="S41" s="3" t="s">
        <v>58</v>
      </c>
      <c r="U41" s="1"/>
      <c r="V41" t="s">
        <v>103</v>
      </c>
      <c r="W41" t="s">
        <v>43</v>
      </c>
      <c r="X41" t="s">
        <v>44</v>
      </c>
      <c r="Y41" t="s">
        <v>45</v>
      </c>
      <c r="Z41" t="s">
        <v>46</v>
      </c>
      <c r="AA41" t="s">
        <v>47</v>
      </c>
      <c r="AB41" t="s">
        <v>48</v>
      </c>
      <c r="AC41" t="s">
        <v>49</v>
      </c>
      <c r="AD41" t="s">
        <v>50</v>
      </c>
      <c r="AE41" t="s">
        <v>51</v>
      </c>
      <c r="AF41" t="s">
        <v>52</v>
      </c>
      <c r="AG41" t="s">
        <v>53</v>
      </c>
      <c r="AH41" t="s">
        <v>54</v>
      </c>
      <c r="AI41" t="s">
        <v>55</v>
      </c>
      <c r="AJ41" t="s">
        <v>56</v>
      </c>
      <c r="AK41" t="s">
        <v>57</v>
      </c>
      <c r="AL41" s="3" t="s">
        <v>58</v>
      </c>
    </row>
    <row r="42" spans="1:38">
      <c r="A42" t="s">
        <v>176</v>
      </c>
      <c r="B42" s="4" t="s">
        <v>158</v>
      </c>
      <c r="C42" s="5">
        <v>0</v>
      </c>
      <c r="D42" s="5">
        <v>6.6</v>
      </c>
      <c r="E42" s="5">
        <v>13</v>
      </c>
      <c r="F42" s="5">
        <v>9</v>
      </c>
      <c r="G42" s="5">
        <v>15.1</v>
      </c>
      <c r="H42" s="5">
        <v>5.4</v>
      </c>
      <c r="I42" s="5">
        <v>19.100000000000001</v>
      </c>
      <c r="J42" s="5">
        <v>11.2</v>
      </c>
      <c r="K42" s="5">
        <v>9.4</v>
      </c>
      <c r="L42" s="5">
        <v>5.4</v>
      </c>
      <c r="M42" s="5">
        <v>5.5</v>
      </c>
      <c r="N42" s="5">
        <v>4.0999999999999996</v>
      </c>
      <c r="O42" s="5">
        <v>8.6</v>
      </c>
      <c r="P42" s="5">
        <v>5.4</v>
      </c>
      <c r="Q42" s="5">
        <v>9.1999999999999993</v>
      </c>
      <c r="R42" s="5">
        <v>4.0999999999999996</v>
      </c>
      <c r="S42" s="6">
        <v>27.5</v>
      </c>
      <c r="U42" s="4" t="s">
        <v>158</v>
      </c>
      <c r="V42">
        <v>0</v>
      </c>
      <c r="W42">
        <v>1.3</v>
      </c>
      <c r="X42">
        <v>2.6</v>
      </c>
      <c r="Y42">
        <v>1.8</v>
      </c>
      <c r="Z42">
        <v>3</v>
      </c>
      <c r="AA42">
        <v>1.1000000000000001</v>
      </c>
      <c r="AB42">
        <v>3.8</v>
      </c>
      <c r="AC42">
        <v>2.2000000000000002</v>
      </c>
      <c r="AD42">
        <v>1.9</v>
      </c>
      <c r="AE42">
        <v>1.1000000000000001</v>
      </c>
      <c r="AF42">
        <v>1.1000000000000001</v>
      </c>
      <c r="AG42">
        <v>0.8</v>
      </c>
      <c r="AH42">
        <v>1.7</v>
      </c>
      <c r="AI42">
        <v>1.1000000000000001</v>
      </c>
      <c r="AJ42">
        <v>1.8</v>
      </c>
      <c r="AK42">
        <v>0.8</v>
      </c>
      <c r="AL42" s="6">
        <v>5.5</v>
      </c>
    </row>
    <row r="43" spans="1:38">
      <c r="B43" s="4" t="s">
        <v>161</v>
      </c>
      <c r="C43" s="5">
        <v>189</v>
      </c>
      <c r="D43" s="5">
        <v>133</v>
      </c>
      <c r="E43" s="5">
        <v>188</v>
      </c>
      <c r="F43" s="5">
        <v>131</v>
      </c>
      <c r="G43" s="5">
        <v>120</v>
      </c>
      <c r="H43" s="5">
        <v>149</v>
      </c>
      <c r="I43" s="5">
        <v>212</v>
      </c>
      <c r="J43" s="5">
        <v>338</v>
      </c>
      <c r="K43" s="5">
        <v>75.900000000000006</v>
      </c>
      <c r="L43" s="5">
        <v>50</v>
      </c>
      <c r="M43" s="5">
        <v>71.7</v>
      </c>
      <c r="N43" s="5">
        <v>23.7</v>
      </c>
      <c r="O43" s="5">
        <v>90.6</v>
      </c>
      <c r="P43" s="5">
        <v>56.9</v>
      </c>
      <c r="Q43" s="5">
        <v>30.2</v>
      </c>
      <c r="R43" s="5">
        <v>28</v>
      </c>
      <c r="S43" s="6">
        <v>87.5</v>
      </c>
      <c r="U43" s="4" t="s">
        <v>161</v>
      </c>
      <c r="V43">
        <v>94.5</v>
      </c>
      <c r="W43">
        <v>66.5</v>
      </c>
      <c r="X43">
        <v>94</v>
      </c>
      <c r="Y43">
        <v>65.5</v>
      </c>
      <c r="Z43">
        <v>60</v>
      </c>
      <c r="AA43">
        <v>74.5</v>
      </c>
      <c r="AB43">
        <v>106</v>
      </c>
      <c r="AC43">
        <v>169</v>
      </c>
      <c r="AD43">
        <v>38</v>
      </c>
      <c r="AE43">
        <v>25</v>
      </c>
      <c r="AF43">
        <v>35.9</v>
      </c>
      <c r="AG43">
        <v>11.9</v>
      </c>
      <c r="AH43">
        <v>45.3</v>
      </c>
      <c r="AI43">
        <v>28.5</v>
      </c>
      <c r="AJ43">
        <v>15.1</v>
      </c>
      <c r="AK43">
        <v>14</v>
      </c>
      <c r="AL43" s="6">
        <v>43.8</v>
      </c>
    </row>
    <row r="44" spans="1:38">
      <c r="B44" s="4" t="s">
        <v>159</v>
      </c>
      <c r="C44" s="5">
        <v>885</v>
      </c>
      <c r="D44" s="5">
        <v>759</v>
      </c>
      <c r="E44" s="5">
        <v>784</v>
      </c>
      <c r="F44" s="5">
        <v>662</v>
      </c>
      <c r="G44" s="5">
        <v>1030</v>
      </c>
      <c r="H44" s="5">
        <v>521</v>
      </c>
      <c r="I44" s="5">
        <v>1530</v>
      </c>
      <c r="J44" s="5">
        <v>790</v>
      </c>
      <c r="K44" s="5">
        <v>256</v>
      </c>
      <c r="L44" s="5">
        <v>45.4</v>
      </c>
      <c r="M44" s="5">
        <v>185</v>
      </c>
      <c r="N44" s="5">
        <v>43</v>
      </c>
      <c r="O44" s="5">
        <v>21.6</v>
      </c>
      <c r="P44" s="5">
        <v>44.5</v>
      </c>
      <c r="Q44" s="5">
        <v>29.5</v>
      </c>
      <c r="R44" s="5">
        <v>132</v>
      </c>
      <c r="S44" s="6">
        <v>611</v>
      </c>
      <c r="U44" s="4" t="s">
        <v>159</v>
      </c>
      <c r="V44">
        <v>177</v>
      </c>
      <c r="W44">
        <v>152</v>
      </c>
      <c r="X44">
        <v>157</v>
      </c>
      <c r="Y44">
        <v>132</v>
      </c>
      <c r="Z44">
        <v>206</v>
      </c>
      <c r="AA44">
        <v>104</v>
      </c>
      <c r="AB44">
        <v>306</v>
      </c>
      <c r="AC44">
        <v>158</v>
      </c>
      <c r="AD44">
        <v>51.2</v>
      </c>
      <c r="AE44">
        <v>9.1</v>
      </c>
      <c r="AF44">
        <v>37</v>
      </c>
      <c r="AG44">
        <v>8.6</v>
      </c>
      <c r="AH44">
        <v>4.3</v>
      </c>
      <c r="AI44">
        <v>8.9</v>
      </c>
      <c r="AJ44">
        <v>5.9</v>
      </c>
      <c r="AK44">
        <v>26.4</v>
      </c>
      <c r="AL44" s="6">
        <v>122</v>
      </c>
    </row>
    <row r="45" spans="1:38">
      <c r="B45" s="7" t="s">
        <v>160</v>
      </c>
      <c r="C45" s="8">
        <v>610</v>
      </c>
      <c r="D45" s="8">
        <v>483</v>
      </c>
      <c r="E45" s="8">
        <v>466</v>
      </c>
      <c r="F45" s="8">
        <v>433</v>
      </c>
      <c r="G45" s="8">
        <v>579</v>
      </c>
      <c r="H45" s="8">
        <v>410</v>
      </c>
      <c r="I45" s="8">
        <v>688</v>
      </c>
      <c r="J45" s="8">
        <v>511</v>
      </c>
      <c r="K45" s="8">
        <v>158</v>
      </c>
      <c r="L45" s="8">
        <v>31.3</v>
      </c>
      <c r="M45" s="8">
        <v>137</v>
      </c>
      <c r="N45" s="8">
        <v>35</v>
      </c>
      <c r="O45" s="8">
        <v>25.1</v>
      </c>
      <c r="P45" s="8">
        <v>39.799999999999997</v>
      </c>
      <c r="Q45" s="8">
        <v>29</v>
      </c>
      <c r="R45" s="8">
        <v>101</v>
      </c>
      <c r="S45" s="9">
        <v>338</v>
      </c>
      <c r="U45" s="4" t="s">
        <v>160</v>
      </c>
      <c r="V45">
        <v>305</v>
      </c>
      <c r="W45">
        <v>242</v>
      </c>
      <c r="X45">
        <v>233</v>
      </c>
      <c r="Y45">
        <v>217</v>
      </c>
      <c r="Z45">
        <v>290</v>
      </c>
      <c r="AA45">
        <v>205</v>
      </c>
      <c r="AB45">
        <v>344</v>
      </c>
      <c r="AC45">
        <v>256</v>
      </c>
      <c r="AD45">
        <v>79</v>
      </c>
      <c r="AE45">
        <v>15.7</v>
      </c>
      <c r="AF45">
        <v>68.5</v>
      </c>
      <c r="AG45">
        <v>17.5</v>
      </c>
      <c r="AH45">
        <v>12.6</v>
      </c>
      <c r="AI45">
        <v>19.899999999999999</v>
      </c>
      <c r="AJ45">
        <v>14.5</v>
      </c>
      <c r="AK45">
        <v>50.5</v>
      </c>
      <c r="AL45" s="6">
        <v>169</v>
      </c>
    </row>
    <row r="46" spans="1:38">
      <c r="U46" s="7" t="s">
        <v>162</v>
      </c>
      <c r="V46" s="8">
        <v>83.6</v>
      </c>
      <c r="W46" s="8">
        <v>85.3</v>
      </c>
      <c r="X46" s="8">
        <v>80.2</v>
      </c>
      <c r="Y46" s="8">
        <v>83.8</v>
      </c>
      <c r="Z46" s="8">
        <v>88.7</v>
      </c>
      <c r="AA46" s="8">
        <v>80.3</v>
      </c>
      <c r="AB46" s="8">
        <v>85.6</v>
      </c>
      <c r="AC46" s="8">
        <v>70.8</v>
      </c>
      <c r="AD46" s="8">
        <v>76.5</v>
      </c>
      <c r="AE46" s="8">
        <v>48.7</v>
      </c>
      <c r="AF46" s="8">
        <v>74</v>
      </c>
      <c r="AG46" s="8">
        <v>67.3</v>
      </c>
      <c r="AH46" s="8">
        <v>26.5</v>
      </c>
      <c r="AI46" s="8">
        <v>49.3</v>
      </c>
      <c r="AJ46" s="8">
        <v>54.7</v>
      </c>
      <c r="AK46" s="8">
        <v>83.9</v>
      </c>
      <c r="AL46" s="9">
        <v>85.5</v>
      </c>
    </row>
    <row r="47" spans="1:38">
      <c r="A47" t="s">
        <v>59</v>
      </c>
      <c r="B47" s="1"/>
      <c r="C47" s="2" t="s">
        <v>103</v>
      </c>
      <c r="D47" s="2" t="s">
        <v>43</v>
      </c>
      <c r="E47" s="2" t="s">
        <v>44</v>
      </c>
      <c r="F47" s="2" t="s">
        <v>45</v>
      </c>
      <c r="G47" s="2" t="s">
        <v>46</v>
      </c>
      <c r="H47" s="2" t="s">
        <v>47</v>
      </c>
      <c r="I47" s="2" t="s">
        <v>48</v>
      </c>
      <c r="J47" s="2" t="s">
        <v>49</v>
      </c>
      <c r="K47" s="2" t="s">
        <v>50</v>
      </c>
      <c r="L47" s="2" t="s">
        <v>51</v>
      </c>
      <c r="M47" s="2" t="s">
        <v>52</v>
      </c>
      <c r="N47" s="2" t="s">
        <v>53</v>
      </c>
      <c r="O47" s="2" t="s">
        <v>54</v>
      </c>
      <c r="P47" s="2" t="s">
        <v>55</v>
      </c>
      <c r="Q47" s="2" t="s">
        <v>56</v>
      </c>
      <c r="R47" s="2" t="s">
        <v>57</v>
      </c>
      <c r="S47" s="3" t="s">
        <v>58</v>
      </c>
      <c r="U47" s="1"/>
      <c r="V47" t="s">
        <v>103</v>
      </c>
      <c r="W47" t="s">
        <v>43</v>
      </c>
      <c r="X47" t="s">
        <v>44</v>
      </c>
      <c r="Y47" t="s">
        <v>45</v>
      </c>
      <c r="Z47" t="s">
        <v>46</v>
      </c>
      <c r="AA47" t="s">
        <v>47</v>
      </c>
      <c r="AB47" t="s">
        <v>48</v>
      </c>
      <c r="AC47" t="s">
        <v>49</v>
      </c>
      <c r="AD47" t="s">
        <v>50</v>
      </c>
      <c r="AE47" t="s">
        <v>51</v>
      </c>
      <c r="AF47" t="s">
        <v>52</v>
      </c>
      <c r="AG47" t="s">
        <v>53</v>
      </c>
      <c r="AH47" t="s">
        <v>54</v>
      </c>
      <c r="AI47" t="s">
        <v>55</v>
      </c>
      <c r="AJ47" t="s">
        <v>56</v>
      </c>
      <c r="AK47" t="s">
        <v>57</v>
      </c>
      <c r="AL47" s="6" t="s">
        <v>58</v>
      </c>
    </row>
    <row r="48" spans="1:38">
      <c r="A48" t="s">
        <v>165</v>
      </c>
      <c r="B48" s="4" t="s">
        <v>158</v>
      </c>
      <c r="C48" s="5">
        <v>0.5</v>
      </c>
      <c r="D48" s="5">
        <v>5.5</v>
      </c>
      <c r="E48" s="5">
        <v>6.5</v>
      </c>
      <c r="F48" s="5">
        <v>3.2</v>
      </c>
      <c r="G48" s="5">
        <v>9.1999999999999993</v>
      </c>
      <c r="H48" s="5">
        <v>7.3</v>
      </c>
      <c r="I48" s="5">
        <v>5.9</v>
      </c>
      <c r="J48" s="5">
        <v>6.7</v>
      </c>
      <c r="K48" s="5">
        <v>6.2</v>
      </c>
      <c r="L48" s="5">
        <v>4.5999999999999996</v>
      </c>
      <c r="M48" s="5">
        <v>6</v>
      </c>
      <c r="N48" s="5">
        <v>5.6</v>
      </c>
      <c r="O48" s="5">
        <v>4</v>
      </c>
      <c r="P48" s="5">
        <v>3.9</v>
      </c>
      <c r="Q48" s="5">
        <v>6</v>
      </c>
      <c r="R48" s="5">
        <v>4</v>
      </c>
      <c r="S48" s="6">
        <v>6</v>
      </c>
      <c r="U48" s="4" t="s">
        <v>158</v>
      </c>
      <c r="V48">
        <v>0.1</v>
      </c>
      <c r="W48">
        <v>1.1000000000000001</v>
      </c>
      <c r="X48">
        <v>1.3</v>
      </c>
      <c r="Y48">
        <v>0.6</v>
      </c>
      <c r="Z48">
        <v>1.8</v>
      </c>
      <c r="AA48">
        <v>1.5</v>
      </c>
      <c r="AB48">
        <v>1.2</v>
      </c>
      <c r="AC48">
        <v>1.3</v>
      </c>
      <c r="AD48">
        <v>1.2</v>
      </c>
      <c r="AE48">
        <v>0.9</v>
      </c>
      <c r="AF48">
        <v>1.2</v>
      </c>
      <c r="AG48">
        <v>1.1000000000000001</v>
      </c>
      <c r="AH48">
        <v>0.8</v>
      </c>
      <c r="AI48">
        <v>0.8</v>
      </c>
      <c r="AJ48">
        <v>1.2</v>
      </c>
      <c r="AK48">
        <v>0.8</v>
      </c>
      <c r="AL48" s="6">
        <v>1.2</v>
      </c>
    </row>
    <row r="49" spans="1:38">
      <c r="B49" s="4" t="s">
        <v>161</v>
      </c>
      <c r="C49" s="5">
        <v>150</v>
      </c>
      <c r="D49" s="5">
        <v>101</v>
      </c>
      <c r="E49" s="5">
        <v>105</v>
      </c>
      <c r="F49" s="5">
        <v>111</v>
      </c>
      <c r="G49" s="5">
        <v>65.599999999999994</v>
      </c>
      <c r="H49" s="5">
        <v>119</v>
      </c>
      <c r="I49" s="5">
        <v>111</v>
      </c>
      <c r="J49" s="5">
        <v>236</v>
      </c>
      <c r="K49" s="5">
        <v>63.5</v>
      </c>
      <c r="L49" s="5">
        <v>32.1</v>
      </c>
      <c r="M49" s="5">
        <v>75.7</v>
      </c>
      <c r="N49" s="5">
        <v>21.7</v>
      </c>
      <c r="O49" s="5">
        <v>71.5</v>
      </c>
      <c r="P49" s="5">
        <v>57.6</v>
      </c>
      <c r="Q49" s="5">
        <v>29.7</v>
      </c>
      <c r="R49" s="5">
        <v>21.7</v>
      </c>
      <c r="S49" s="6">
        <v>56.2</v>
      </c>
      <c r="U49" s="4" t="s">
        <v>161</v>
      </c>
      <c r="V49">
        <v>75</v>
      </c>
      <c r="W49">
        <v>50.5</v>
      </c>
      <c r="X49">
        <v>52.5</v>
      </c>
      <c r="Y49">
        <v>55.5</v>
      </c>
      <c r="Z49">
        <v>32.799999999999997</v>
      </c>
      <c r="AA49">
        <v>59.5</v>
      </c>
      <c r="AB49">
        <v>55.5</v>
      </c>
      <c r="AC49">
        <v>118</v>
      </c>
      <c r="AD49">
        <v>31.8</v>
      </c>
      <c r="AE49">
        <v>16.100000000000001</v>
      </c>
      <c r="AF49">
        <v>37.9</v>
      </c>
      <c r="AG49">
        <v>10.9</v>
      </c>
      <c r="AH49">
        <v>35.799999999999997</v>
      </c>
      <c r="AI49">
        <v>28.8</v>
      </c>
      <c r="AJ49">
        <v>14.9</v>
      </c>
      <c r="AK49">
        <v>10.9</v>
      </c>
      <c r="AL49" s="6">
        <v>28.1</v>
      </c>
    </row>
    <row r="50" spans="1:38">
      <c r="B50" s="4" t="s">
        <v>159</v>
      </c>
      <c r="C50" s="5">
        <v>516</v>
      </c>
      <c r="D50" s="5">
        <v>361</v>
      </c>
      <c r="E50" s="5">
        <v>415</v>
      </c>
      <c r="F50" s="5">
        <v>339</v>
      </c>
      <c r="G50" s="5">
        <v>565</v>
      </c>
      <c r="H50" s="5">
        <v>475</v>
      </c>
      <c r="I50" s="5">
        <v>773</v>
      </c>
      <c r="J50" s="5">
        <v>570</v>
      </c>
      <c r="K50" s="5">
        <v>228</v>
      </c>
      <c r="L50" s="5">
        <v>19.3</v>
      </c>
      <c r="M50" s="5">
        <v>169</v>
      </c>
      <c r="N50" s="5">
        <v>38.299999999999997</v>
      </c>
      <c r="O50" s="5">
        <v>15.9</v>
      </c>
      <c r="P50" s="5">
        <v>32.700000000000003</v>
      </c>
      <c r="Q50" s="5">
        <v>19.5</v>
      </c>
      <c r="R50" s="5">
        <v>91.5</v>
      </c>
      <c r="S50" s="6">
        <v>431</v>
      </c>
      <c r="U50" s="4" t="s">
        <v>159</v>
      </c>
      <c r="V50">
        <v>103</v>
      </c>
      <c r="W50">
        <v>72.2</v>
      </c>
      <c r="X50">
        <v>83</v>
      </c>
      <c r="Y50">
        <v>67.8</v>
      </c>
      <c r="Z50">
        <v>113</v>
      </c>
      <c r="AA50">
        <v>95</v>
      </c>
      <c r="AB50">
        <v>155</v>
      </c>
      <c r="AC50">
        <v>114</v>
      </c>
      <c r="AD50">
        <v>45.6</v>
      </c>
      <c r="AE50">
        <v>4</v>
      </c>
      <c r="AF50">
        <v>33.799999999999997</v>
      </c>
      <c r="AG50">
        <v>7.7</v>
      </c>
      <c r="AH50">
        <v>3.2</v>
      </c>
      <c r="AI50">
        <v>6.5</v>
      </c>
      <c r="AJ50">
        <v>3.9</v>
      </c>
      <c r="AK50">
        <v>18.3</v>
      </c>
      <c r="AL50" s="6">
        <v>86.2</v>
      </c>
    </row>
    <row r="51" spans="1:38">
      <c r="B51" s="7" t="s">
        <v>160</v>
      </c>
      <c r="C51" s="8">
        <v>446</v>
      </c>
      <c r="D51" s="8">
        <v>312</v>
      </c>
      <c r="E51" s="8">
        <v>295</v>
      </c>
      <c r="F51" s="8">
        <v>307</v>
      </c>
      <c r="G51" s="8">
        <v>386</v>
      </c>
      <c r="H51" s="8">
        <v>372</v>
      </c>
      <c r="I51" s="8">
        <v>433</v>
      </c>
      <c r="J51" s="8">
        <v>410</v>
      </c>
      <c r="K51" s="8">
        <v>136</v>
      </c>
      <c r="L51" s="8">
        <v>18.899999999999999</v>
      </c>
      <c r="M51" s="8">
        <v>119</v>
      </c>
      <c r="N51" s="8">
        <v>36.5</v>
      </c>
      <c r="O51" s="8">
        <v>14.1</v>
      </c>
      <c r="P51" s="8">
        <v>32.4</v>
      </c>
      <c r="Q51" s="8">
        <v>16.3</v>
      </c>
      <c r="R51" s="8">
        <v>74.599999999999994</v>
      </c>
      <c r="S51" s="9">
        <v>274</v>
      </c>
      <c r="U51" s="4" t="s">
        <v>160</v>
      </c>
      <c r="V51">
        <v>223</v>
      </c>
      <c r="W51">
        <v>156</v>
      </c>
      <c r="X51">
        <v>148</v>
      </c>
      <c r="Y51">
        <v>154</v>
      </c>
      <c r="Z51">
        <v>193</v>
      </c>
      <c r="AA51">
        <v>186</v>
      </c>
      <c r="AB51">
        <v>217</v>
      </c>
      <c r="AC51">
        <v>205</v>
      </c>
      <c r="AD51">
        <v>68</v>
      </c>
      <c r="AE51">
        <v>9.5</v>
      </c>
      <c r="AF51">
        <v>59.5</v>
      </c>
      <c r="AG51">
        <v>18.3</v>
      </c>
      <c r="AH51">
        <v>7.1</v>
      </c>
      <c r="AI51">
        <v>16.2</v>
      </c>
      <c r="AJ51">
        <v>8.1999999999999993</v>
      </c>
      <c r="AK51">
        <v>37.299999999999997</v>
      </c>
      <c r="AL51" s="6">
        <v>137</v>
      </c>
    </row>
    <row r="52" spans="1:38">
      <c r="U52" s="7" t="s">
        <v>162</v>
      </c>
      <c r="V52" s="8">
        <v>81.3</v>
      </c>
      <c r="W52" s="8">
        <v>81.599999999999994</v>
      </c>
      <c r="X52" s="8">
        <v>81.099999999999994</v>
      </c>
      <c r="Y52" s="8">
        <v>79.8</v>
      </c>
      <c r="Z52" s="8">
        <v>89.8</v>
      </c>
      <c r="AA52" s="8">
        <v>82.2</v>
      </c>
      <c r="AB52" s="8">
        <v>86.8</v>
      </c>
      <c r="AC52" s="8">
        <v>72.8</v>
      </c>
      <c r="AD52" s="8">
        <v>77.5</v>
      </c>
      <c r="AE52" s="8">
        <v>44.3</v>
      </c>
      <c r="AF52" s="8">
        <v>70.5</v>
      </c>
      <c r="AG52" s="8">
        <v>68.400000000000006</v>
      </c>
      <c r="AH52" s="8">
        <v>22</v>
      </c>
      <c r="AI52" s="8">
        <v>43.4</v>
      </c>
      <c r="AJ52" s="8">
        <v>42.9</v>
      </c>
      <c r="AK52" s="8">
        <v>82.6</v>
      </c>
      <c r="AL52" s="9">
        <v>88.4</v>
      </c>
    </row>
    <row r="53" spans="1:38">
      <c r="A53" t="s">
        <v>75</v>
      </c>
      <c r="B53" s="1"/>
      <c r="C53" s="2" t="s">
        <v>103</v>
      </c>
      <c r="D53" s="2" t="s">
        <v>60</v>
      </c>
      <c r="E53" s="2" t="s">
        <v>61</v>
      </c>
      <c r="F53" s="2" t="s">
        <v>62</v>
      </c>
      <c r="G53" s="2" t="s">
        <v>63</v>
      </c>
      <c r="H53" s="2" t="s">
        <v>64</v>
      </c>
      <c r="I53" s="2" t="s">
        <v>65</v>
      </c>
      <c r="J53" s="2" t="s">
        <v>66</v>
      </c>
      <c r="K53" s="2" t="s">
        <v>67</v>
      </c>
      <c r="L53" s="2" t="s">
        <v>68</v>
      </c>
      <c r="M53" s="2" t="s">
        <v>69</v>
      </c>
      <c r="N53" s="2" t="s">
        <v>70</v>
      </c>
      <c r="O53" s="2" t="s">
        <v>71</v>
      </c>
      <c r="P53" s="2" t="s">
        <v>72</v>
      </c>
      <c r="Q53" s="2" t="s">
        <v>73</v>
      </c>
      <c r="R53" s="3" t="s">
        <v>74</v>
      </c>
      <c r="U53" s="1"/>
      <c r="V53" t="s">
        <v>103</v>
      </c>
      <c r="W53" t="s">
        <v>60</v>
      </c>
      <c r="X53" t="s">
        <v>61</v>
      </c>
      <c r="Y53" t="s">
        <v>62</v>
      </c>
      <c r="Z53" t="s">
        <v>63</v>
      </c>
      <c r="AA53" t="s">
        <v>64</v>
      </c>
      <c r="AB53" t="s">
        <v>65</v>
      </c>
      <c r="AC53" t="s">
        <v>66</v>
      </c>
      <c r="AD53" t="s">
        <v>76</v>
      </c>
      <c r="AE53" t="s">
        <v>77</v>
      </c>
      <c r="AF53" t="s">
        <v>78</v>
      </c>
      <c r="AG53" t="s">
        <v>79</v>
      </c>
      <c r="AH53" t="s">
        <v>80</v>
      </c>
      <c r="AI53" t="s">
        <v>81</v>
      </c>
      <c r="AJ53" t="s">
        <v>82</v>
      </c>
      <c r="AK53" s="3" t="s">
        <v>83</v>
      </c>
    </row>
    <row r="54" spans="1:38">
      <c r="A54" t="s">
        <v>176</v>
      </c>
      <c r="B54" s="4" t="s">
        <v>158</v>
      </c>
      <c r="C54" s="5">
        <v>8.8000000000000007</v>
      </c>
      <c r="D54" s="5">
        <v>8</v>
      </c>
      <c r="E54" s="5">
        <v>10.199999999999999</v>
      </c>
      <c r="F54" s="5">
        <v>23.2</v>
      </c>
      <c r="G54" s="5">
        <v>33.299999999999997</v>
      </c>
      <c r="H54" s="5">
        <v>20.8</v>
      </c>
      <c r="I54" s="5">
        <v>33.799999999999997</v>
      </c>
      <c r="J54" s="5">
        <v>18.2</v>
      </c>
      <c r="K54" s="5">
        <v>22.4</v>
      </c>
      <c r="L54" s="5">
        <v>33.200000000000003</v>
      </c>
      <c r="M54" s="5">
        <v>10.9</v>
      </c>
      <c r="N54" s="5">
        <v>10.3</v>
      </c>
      <c r="O54" s="5">
        <v>27.3</v>
      </c>
      <c r="P54" s="5">
        <v>23</v>
      </c>
      <c r="Q54" s="5">
        <v>22.5</v>
      </c>
      <c r="R54" s="6">
        <v>21.9</v>
      </c>
      <c r="U54" s="4" t="s">
        <v>158</v>
      </c>
      <c r="V54">
        <v>1.8</v>
      </c>
      <c r="W54">
        <v>1.6</v>
      </c>
      <c r="X54">
        <v>2</v>
      </c>
      <c r="Y54">
        <v>4.5999999999999996</v>
      </c>
      <c r="Z54">
        <v>6.7</v>
      </c>
      <c r="AA54">
        <v>4.2</v>
      </c>
      <c r="AB54">
        <v>6.7</v>
      </c>
      <c r="AC54">
        <v>3.6</v>
      </c>
      <c r="AD54">
        <v>4.5</v>
      </c>
      <c r="AE54">
        <v>6.6</v>
      </c>
      <c r="AF54">
        <v>2.2000000000000002</v>
      </c>
      <c r="AG54">
        <v>2.1</v>
      </c>
      <c r="AH54">
        <v>5.5</v>
      </c>
      <c r="AI54">
        <v>4.5999999999999996</v>
      </c>
      <c r="AJ54">
        <v>4.5</v>
      </c>
      <c r="AK54" s="6">
        <v>4.4000000000000004</v>
      </c>
    </row>
    <row r="55" spans="1:38">
      <c r="B55" s="4" t="s">
        <v>161</v>
      </c>
      <c r="C55" s="5">
        <v>168</v>
      </c>
      <c r="D55" s="5">
        <v>51.4</v>
      </c>
      <c r="E55" s="5">
        <v>62.3</v>
      </c>
      <c r="F55" s="5">
        <v>51.5</v>
      </c>
      <c r="G55" s="5">
        <v>53.8</v>
      </c>
      <c r="H55" s="5">
        <v>81.3</v>
      </c>
      <c r="I55" s="5">
        <v>41</v>
      </c>
      <c r="J55" s="5">
        <v>33.9</v>
      </c>
      <c r="K55" s="5">
        <v>64.099999999999994</v>
      </c>
      <c r="L55" s="5">
        <v>78.900000000000006</v>
      </c>
      <c r="M55" s="5">
        <v>104</v>
      </c>
      <c r="N55" s="5">
        <v>235</v>
      </c>
      <c r="O55" s="5">
        <v>92.9</v>
      </c>
      <c r="P55" s="5">
        <v>126</v>
      </c>
      <c r="Q55" s="5">
        <v>152</v>
      </c>
      <c r="R55" s="6">
        <v>119</v>
      </c>
      <c r="U55" s="4" t="s">
        <v>161</v>
      </c>
      <c r="V55">
        <v>84</v>
      </c>
      <c r="W55">
        <v>25.7</v>
      </c>
      <c r="X55">
        <v>31.2</v>
      </c>
      <c r="Y55">
        <v>25.8</v>
      </c>
      <c r="Z55">
        <v>26.9</v>
      </c>
      <c r="AA55">
        <v>40.700000000000003</v>
      </c>
      <c r="AB55">
        <v>20.5</v>
      </c>
      <c r="AC55">
        <v>17</v>
      </c>
      <c r="AD55">
        <v>32.1</v>
      </c>
      <c r="AE55">
        <v>39.5</v>
      </c>
      <c r="AF55">
        <v>52</v>
      </c>
      <c r="AG55">
        <v>118</v>
      </c>
      <c r="AH55">
        <v>46.5</v>
      </c>
      <c r="AI55">
        <v>63</v>
      </c>
      <c r="AJ55">
        <v>76</v>
      </c>
      <c r="AK55" s="6">
        <v>59.5</v>
      </c>
    </row>
    <row r="56" spans="1:38">
      <c r="B56" s="4" t="s">
        <v>159</v>
      </c>
      <c r="C56" s="5">
        <v>686</v>
      </c>
      <c r="D56" s="5">
        <v>215</v>
      </c>
      <c r="E56" s="5">
        <v>284</v>
      </c>
      <c r="F56" s="5">
        <v>361</v>
      </c>
      <c r="G56" s="5">
        <v>615</v>
      </c>
      <c r="H56" s="5">
        <v>474</v>
      </c>
      <c r="I56" s="5">
        <v>413</v>
      </c>
      <c r="J56" s="5">
        <v>307</v>
      </c>
      <c r="K56" s="5">
        <v>451</v>
      </c>
      <c r="L56" s="5">
        <v>564</v>
      </c>
      <c r="M56" s="5">
        <v>294</v>
      </c>
      <c r="N56" s="5">
        <v>173</v>
      </c>
      <c r="O56" s="5">
        <v>508</v>
      </c>
      <c r="P56" s="5">
        <v>291</v>
      </c>
      <c r="Q56" s="5">
        <v>438</v>
      </c>
      <c r="R56" s="6">
        <v>508</v>
      </c>
      <c r="U56" s="4" t="s">
        <v>159</v>
      </c>
      <c r="V56">
        <v>137</v>
      </c>
      <c r="W56">
        <v>43</v>
      </c>
      <c r="X56">
        <v>56.8</v>
      </c>
      <c r="Y56">
        <v>72.2</v>
      </c>
      <c r="Z56">
        <v>123</v>
      </c>
      <c r="AA56">
        <v>94.8</v>
      </c>
      <c r="AB56">
        <v>82.6</v>
      </c>
      <c r="AC56">
        <v>61.4</v>
      </c>
      <c r="AD56">
        <v>90.2</v>
      </c>
      <c r="AE56">
        <v>113</v>
      </c>
      <c r="AF56">
        <v>58.8</v>
      </c>
      <c r="AG56">
        <v>34.6</v>
      </c>
      <c r="AH56">
        <v>102</v>
      </c>
      <c r="AI56">
        <v>58.2</v>
      </c>
      <c r="AJ56">
        <v>87.6</v>
      </c>
      <c r="AK56" s="6">
        <v>102</v>
      </c>
    </row>
    <row r="57" spans="1:38">
      <c r="B57" s="7" t="s">
        <v>160</v>
      </c>
      <c r="C57" s="8">
        <v>486</v>
      </c>
      <c r="D57" s="8">
        <v>140</v>
      </c>
      <c r="E57" s="8">
        <v>195</v>
      </c>
      <c r="F57" s="8">
        <v>209</v>
      </c>
      <c r="G57" s="8">
        <v>252</v>
      </c>
      <c r="H57" s="8">
        <v>320</v>
      </c>
      <c r="I57" s="8">
        <v>203</v>
      </c>
      <c r="J57" s="8">
        <v>157</v>
      </c>
      <c r="K57" s="8">
        <v>297</v>
      </c>
      <c r="L57" s="8">
        <v>307</v>
      </c>
      <c r="M57" s="8">
        <v>313</v>
      </c>
      <c r="N57" s="8">
        <v>178</v>
      </c>
      <c r="O57" s="8">
        <v>318</v>
      </c>
      <c r="P57" s="8">
        <v>228</v>
      </c>
      <c r="Q57" s="8">
        <v>317</v>
      </c>
      <c r="R57" s="9">
        <v>373</v>
      </c>
      <c r="U57" s="4" t="s">
        <v>160</v>
      </c>
      <c r="V57">
        <v>243</v>
      </c>
      <c r="W57">
        <v>70</v>
      </c>
      <c r="X57">
        <v>97.5</v>
      </c>
      <c r="Y57">
        <v>105</v>
      </c>
      <c r="Z57">
        <v>126</v>
      </c>
      <c r="AA57">
        <v>160</v>
      </c>
      <c r="AB57">
        <v>102</v>
      </c>
      <c r="AC57">
        <v>78.5</v>
      </c>
      <c r="AD57">
        <v>149</v>
      </c>
      <c r="AE57">
        <v>154</v>
      </c>
      <c r="AF57">
        <v>157</v>
      </c>
      <c r="AG57">
        <v>89</v>
      </c>
      <c r="AH57">
        <v>159</v>
      </c>
      <c r="AI57">
        <v>114</v>
      </c>
      <c r="AJ57">
        <v>159</v>
      </c>
      <c r="AK57" s="6">
        <v>187</v>
      </c>
    </row>
    <row r="58" spans="1:38">
      <c r="U58" s="7" t="s">
        <v>162</v>
      </c>
      <c r="V58" s="8">
        <v>81.599999999999994</v>
      </c>
      <c r="W58" s="8">
        <v>80.5</v>
      </c>
      <c r="X58" s="8">
        <v>82.3</v>
      </c>
      <c r="Y58" s="8">
        <v>85.4</v>
      </c>
      <c r="Z58" s="8">
        <v>88.1</v>
      </c>
      <c r="AA58" s="8">
        <v>85</v>
      </c>
      <c r="AB58" s="8">
        <v>87.2</v>
      </c>
      <c r="AC58" s="8">
        <v>87.2</v>
      </c>
      <c r="AD58" s="8">
        <v>86.7</v>
      </c>
      <c r="AE58" s="8">
        <v>85.3</v>
      </c>
      <c r="AF58" s="8">
        <v>79.900000000000006</v>
      </c>
      <c r="AG58" s="8">
        <v>50.7</v>
      </c>
      <c r="AH58" s="8">
        <v>83.4</v>
      </c>
      <c r="AI58" s="8">
        <v>71.8</v>
      </c>
      <c r="AJ58" s="8">
        <v>75.400000000000006</v>
      </c>
      <c r="AK58" s="9">
        <v>81.900000000000006</v>
      </c>
    </row>
    <row r="59" spans="1:38">
      <c r="A59" t="s">
        <v>75</v>
      </c>
      <c r="B59" s="1"/>
      <c r="C59" s="2" t="s">
        <v>103</v>
      </c>
      <c r="D59" s="2" t="s">
        <v>60</v>
      </c>
      <c r="E59" s="2" t="s">
        <v>61</v>
      </c>
      <c r="F59" s="2" t="s">
        <v>62</v>
      </c>
      <c r="G59" s="2" t="s">
        <v>63</v>
      </c>
      <c r="H59" s="2" t="s">
        <v>64</v>
      </c>
      <c r="I59" s="2" t="s">
        <v>65</v>
      </c>
      <c r="J59" s="2" t="s">
        <v>66</v>
      </c>
      <c r="K59" s="2" t="s">
        <v>76</v>
      </c>
      <c r="L59" s="2" t="s">
        <v>77</v>
      </c>
      <c r="M59" s="2" t="s">
        <v>78</v>
      </c>
      <c r="N59" s="2" t="s">
        <v>79</v>
      </c>
      <c r="O59" s="2" t="s">
        <v>80</v>
      </c>
      <c r="P59" s="2" t="s">
        <v>81</v>
      </c>
      <c r="Q59" s="2" t="s">
        <v>82</v>
      </c>
      <c r="R59" s="3" t="s">
        <v>83</v>
      </c>
      <c r="U59" s="1"/>
      <c r="V59" t="s">
        <v>103</v>
      </c>
      <c r="W59" t="s">
        <v>60</v>
      </c>
      <c r="X59" t="s">
        <v>61</v>
      </c>
      <c r="Y59" t="s">
        <v>62</v>
      </c>
      <c r="Z59" t="s">
        <v>63</v>
      </c>
      <c r="AA59" t="s">
        <v>64</v>
      </c>
      <c r="AB59" t="s">
        <v>65</v>
      </c>
      <c r="AC59" t="s">
        <v>66</v>
      </c>
      <c r="AD59" t="s">
        <v>76</v>
      </c>
      <c r="AE59" t="s">
        <v>77</v>
      </c>
      <c r="AF59" t="s">
        <v>78</v>
      </c>
      <c r="AG59" t="s">
        <v>79</v>
      </c>
      <c r="AH59" t="s">
        <v>80</v>
      </c>
      <c r="AI59" t="s">
        <v>81</v>
      </c>
      <c r="AJ59" t="s">
        <v>82</v>
      </c>
      <c r="AK59" s="6" t="s">
        <v>83</v>
      </c>
    </row>
    <row r="60" spans="1:38">
      <c r="A60" t="s">
        <v>165</v>
      </c>
      <c r="B60" s="4" t="s">
        <v>158</v>
      </c>
      <c r="C60" s="5">
        <v>9.1999999999999993</v>
      </c>
      <c r="D60" s="5">
        <v>6.8</v>
      </c>
      <c r="E60" s="5">
        <v>9.8000000000000007</v>
      </c>
      <c r="F60" s="5">
        <v>20.5</v>
      </c>
      <c r="G60" s="5">
        <v>28.3</v>
      </c>
      <c r="H60" s="5">
        <v>26.1</v>
      </c>
      <c r="I60" s="5">
        <v>39.700000000000003</v>
      </c>
      <c r="J60" s="5">
        <v>19.8</v>
      </c>
      <c r="K60" s="5">
        <v>19.899999999999999</v>
      </c>
      <c r="L60" s="5">
        <v>29.5</v>
      </c>
      <c r="M60" s="5">
        <v>9.6</v>
      </c>
      <c r="N60" s="5">
        <v>12</v>
      </c>
      <c r="O60" s="5">
        <v>19.899999999999999</v>
      </c>
      <c r="P60" s="5">
        <v>22</v>
      </c>
      <c r="Q60" s="5">
        <v>22</v>
      </c>
      <c r="R60" s="6">
        <v>26.2</v>
      </c>
      <c r="U60" s="4" t="s">
        <v>158</v>
      </c>
      <c r="V60">
        <v>1.8</v>
      </c>
      <c r="W60">
        <v>1.4</v>
      </c>
      <c r="X60">
        <v>2</v>
      </c>
      <c r="Y60">
        <v>4.0999999999999996</v>
      </c>
      <c r="Z60">
        <v>5.7</v>
      </c>
      <c r="AA60">
        <v>5.2</v>
      </c>
      <c r="AB60">
        <v>7.9</v>
      </c>
      <c r="AC60">
        <v>4</v>
      </c>
      <c r="AD60">
        <v>4</v>
      </c>
      <c r="AE60">
        <v>5.9</v>
      </c>
      <c r="AF60">
        <v>1.9</v>
      </c>
      <c r="AG60">
        <v>2.4</v>
      </c>
      <c r="AH60">
        <v>4</v>
      </c>
      <c r="AI60">
        <v>4.4000000000000004</v>
      </c>
      <c r="AJ60">
        <v>4.4000000000000004</v>
      </c>
      <c r="AK60" s="6">
        <v>5.2</v>
      </c>
    </row>
    <row r="61" spans="1:38">
      <c r="B61" s="4" t="s">
        <v>161</v>
      </c>
      <c r="C61" s="5">
        <v>155</v>
      </c>
      <c r="D61" s="5">
        <v>51</v>
      </c>
      <c r="E61" s="5">
        <v>48.8</v>
      </c>
      <c r="F61" s="5">
        <v>46.8</v>
      </c>
      <c r="G61" s="5">
        <v>34.799999999999997</v>
      </c>
      <c r="H61" s="5">
        <v>84.1</v>
      </c>
      <c r="I61" s="5">
        <v>37.6</v>
      </c>
      <c r="J61" s="5">
        <v>24.1</v>
      </c>
      <c r="K61" s="5">
        <v>55</v>
      </c>
      <c r="L61" s="5">
        <v>74.2</v>
      </c>
      <c r="M61" s="5">
        <v>107</v>
      </c>
      <c r="N61" s="5">
        <v>157</v>
      </c>
      <c r="O61" s="5">
        <v>81.5</v>
      </c>
      <c r="P61" s="5">
        <v>110</v>
      </c>
      <c r="Q61" s="5">
        <v>155</v>
      </c>
      <c r="R61" s="6">
        <v>101</v>
      </c>
      <c r="U61" s="4" t="s">
        <v>161</v>
      </c>
      <c r="V61">
        <v>77.5</v>
      </c>
      <c r="W61">
        <v>25.5</v>
      </c>
      <c r="X61">
        <v>24.4</v>
      </c>
      <c r="Y61">
        <v>23.4</v>
      </c>
      <c r="Z61">
        <v>17.399999999999999</v>
      </c>
      <c r="AA61">
        <v>42.1</v>
      </c>
      <c r="AB61">
        <v>18.8</v>
      </c>
      <c r="AC61">
        <v>12.1</v>
      </c>
      <c r="AD61">
        <v>27.5</v>
      </c>
      <c r="AE61">
        <v>37.1</v>
      </c>
      <c r="AF61">
        <v>53.5</v>
      </c>
      <c r="AG61">
        <v>78.5</v>
      </c>
      <c r="AH61">
        <v>40.799999999999997</v>
      </c>
      <c r="AI61">
        <v>55</v>
      </c>
      <c r="AJ61">
        <v>77.5</v>
      </c>
      <c r="AK61" s="6">
        <v>50.5</v>
      </c>
    </row>
    <row r="62" spans="1:38">
      <c r="B62" s="4" t="s">
        <v>159</v>
      </c>
      <c r="C62" s="5">
        <v>599</v>
      </c>
      <c r="D62" s="5">
        <v>185</v>
      </c>
      <c r="E62" s="5">
        <v>228</v>
      </c>
      <c r="F62" s="5">
        <v>403</v>
      </c>
      <c r="G62" s="5">
        <v>556</v>
      </c>
      <c r="H62" s="5">
        <v>492</v>
      </c>
      <c r="I62" s="5">
        <v>432</v>
      </c>
      <c r="J62" s="5">
        <v>308</v>
      </c>
      <c r="K62" s="5">
        <v>319</v>
      </c>
      <c r="L62" s="5">
        <v>499</v>
      </c>
      <c r="M62" s="5">
        <v>222</v>
      </c>
      <c r="N62" s="5">
        <v>142</v>
      </c>
      <c r="O62" s="5">
        <v>391</v>
      </c>
      <c r="P62" s="5">
        <v>283</v>
      </c>
      <c r="Q62" s="5">
        <v>440</v>
      </c>
      <c r="R62" s="6">
        <v>516</v>
      </c>
      <c r="U62" s="4" t="s">
        <v>159</v>
      </c>
      <c r="V62">
        <v>120</v>
      </c>
      <c r="W62">
        <v>37</v>
      </c>
      <c r="X62">
        <v>45.6</v>
      </c>
      <c r="Y62">
        <v>80.599999999999994</v>
      </c>
      <c r="Z62">
        <v>111</v>
      </c>
      <c r="AA62">
        <v>98.4</v>
      </c>
      <c r="AB62">
        <v>86.4</v>
      </c>
      <c r="AC62">
        <v>61.6</v>
      </c>
      <c r="AD62">
        <v>63.8</v>
      </c>
      <c r="AE62">
        <v>99.8</v>
      </c>
      <c r="AF62">
        <v>44.4</v>
      </c>
      <c r="AG62">
        <v>28.4</v>
      </c>
      <c r="AH62">
        <v>78.2</v>
      </c>
      <c r="AI62">
        <v>56.6</v>
      </c>
      <c r="AJ62">
        <v>88</v>
      </c>
      <c r="AK62" s="6">
        <v>103</v>
      </c>
    </row>
    <row r="63" spans="1:38">
      <c r="B63" s="7" t="s">
        <v>160</v>
      </c>
      <c r="C63" s="8">
        <v>442</v>
      </c>
      <c r="D63" s="8">
        <v>155</v>
      </c>
      <c r="E63" s="8">
        <v>176</v>
      </c>
      <c r="F63" s="8">
        <v>267</v>
      </c>
      <c r="G63" s="8">
        <v>275</v>
      </c>
      <c r="H63" s="8">
        <v>352</v>
      </c>
      <c r="I63" s="8">
        <v>236</v>
      </c>
      <c r="J63" s="8">
        <v>165</v>
      </c>
      <c r="K63" s="8">
        <v>250</v>
      </c>
      <c r="L63" s="8">
        <v>297</v>
      </c>
      <c r="M63" s="8">
        <v>287</v>
      </c>
      <c r="N63" s="8">
        <v>165</v>
      </c>
      <c r="O63" s="8">
        <v>288</v>
      </c>
      <c r="P63" s="8">
        <v>238</v>
      </c>
      <c r="Q63" s="8">
        <v>329</v>
      </c>
      <c r="R63" s="9">
        <v>370</v>
      </c>
      <c r="U63" s="4" t="s">
        <v>160</v>
      </c>
      <c r="V63">
        <v>221</v>
      </c>
      <c r="W63">
        <v>77.5</v>
      </c>
      <c r="X63">
        <v>88</v>
      </c>
      <c r="Y63">
        <v>134</v>
      </c>
      <c r="Z63">
        <v>138</v>
      </c>
      <c r="AA63">
        <v>176</v>
      </c>
      <c r="AB63">
        <v>118</v>
      </c>
      <c r="AC63">
        <v>82.5</v>
      </c>
      <c r="AD63">
        <v>125</v>
      </c>
      <c r="AE63">
        <v>149</v>
      </c>
      <c r="AF63">
        <v>144</v>
      </c>
      <c r="AG63">
        <v>82.5</v>
      </c>
      <c r="AH63">
        <v>144</v>
      </c>
      <c r="AI63">
        <v>119</v>
      </c>
      <c r="AJ63">
        <v>165</v>
      </c>
      <c r="AK63" s="6">
        <v>185</v>
      </c>
    </row>
    <row r="64" spans="1:38">
      <c r="U64" s="7" t="s">
        <v>162</v>
      </c>
      <c r="V64" s="8">
        <v>81.099999999999994</v>
      </c>
      <c r="W64" s="8">
        <v>81</v>
      </c>
      <c r="X64" s="8">
        <v>83.5</v>
      </c>
      <c r="Y64" s="8">
        <v>88.6</v>
      </c>
      <c r="Z64" s="8">
        <v>91.5</v>
      </c>
      <c r="AA64" s="8">
        <v>85.3</v>
      </c>
      <c r="AB64" s="8">
        <v>88.5</v>
      </c>
      <c r="AC64" s="8">
        <v>90</v>
      </c>
      <c r="AD64" s="8">
        <v>85.7</v>
      </c>
      <c r="AE64" s="8">
        <v>85.3</v>
      </c>
      <c r="AF64" s="8">
        <v>77.3</v>
      </c>
      <c r="AG64" s="8">
        <v>57.8</v>
      </c>
      <c r="AH64" s="8">
        <v>83.2</v>
      </c>
      <c r="AI64" s="8">
        <v>74.7</v>
      </c>
      <c r="AJ64" s="8">
        <v>75.5</v>
      </c>
      <c r="AK64" s="9">
        <v>83.8</v>
      </c>
    </row>
    <row r="65" spans="1:38">
      <c r="A65" t="s">
        <v>75</v>
      </c>
      <c r="B65" s="1"/>
      <c r="C65" s="2" t="s">
        <v>103</v>
      </c>
      <c r="D65" s="2" t="s">
        <v>84</v>
      </c>
      <c r="E65" s="2" t="s">
        <v>85</v>
      </c>
      <c r="F65" s="2" t="s">
        <v>86</v>
      </c>
      <c r="G65" s="2" t="s">
        <v>87</v>
      </c>
      <c r="H65" s="2" t="s">
        <v>88</v>
      </c>
      <c r="I65" s="2" t="s">
        <v>89</v>
      </c>
      <c r="J65" s="2" t="s">
        <v>90</v>
      </c>
      <c r="K65" s="2" t="s">
        <v>91</v>
      </c>
      <c r="L65" s="2" t="s">
        <v>92</v>
      </c>
      <c r="M65" s="2" t="s">
        <v>93</v>
      </c>
      <c r="N65" s="2" t="s">
        <v>94</v>
      </c>
      <c r="O65" s="2" t="s">
        <v>95</v>
      </c>
      <c r="P65" s="2" t="s">
        <v>96</v>
      </c>
      <c r="Q65" s="2" t="s">
        <v>97</v>
      </c>
      <c r="R65" s="2" t="s">
        <v>98</v>
      </c>
      <c r="S65" s="3" t="s">
        <v>99</v>
      </c>
      <c r="U65" s="1"/>
      <c r="V65" t="s">
        <v>103</v>
      </c>
      <c r="W65" t="s">
        <v>84</v>
      </c>
      <c r="X65" t="s">
        <v>85</v>
      </c>
      <c r="Y65" t="s">
        <v>86</v>
      </c>
      <c r="Z65" t="s">
        <v>87</v>
      </c>
      <c r="AA65" t="s">
        <v>88</v>
      </c>
      <c r="AB65" t="s">
        <v>89</v>
      </c>
      <c r="AC65" t="s">
        <v>90</v>
      </c>
      <c r="AD65" t="s">
        <v>91</v>
      </c>
      <c r="AE65" t="s">
        <v>92</v>
      </c>
      <c r="AF65" t="s">
        <v>93</v>
      </c>
      <c r="AG65" t="s">
        <v>94</v>
      </c>
      <c r="AH65" t="s">
        <v>95</v>
      </c>
      <c r="AI65" t="s">
        <v>96</v>
      </c>
      <c r="AJ65" t="s">
        <v>97</v>
      </c>
      <c r="AK65" s="2" t="s">
        <v>98</v>
      </c>
      <c r="AL65" s="3" t="s">
        <v>99</v>
      </c>
    </row>
    <row r="66" spans="1:38">
      <c r="A66" t="s">
        <v>176</v>
      </c>
      <c r="B66" s="4" t="s">
        <v>158</v>
      </c>
      <c r="C66" s="5">
        <v>0</v>
      </c>
      <c r="D66" s="5">
        <v>10.7</v>
      </c>
      <c r="E66" s="5">
        <v>20.399999999999999</v>
      </c>
      <c r="F66" s="5">
        <v>8.1999999999999993</v>
      </c>
      <c r="G66" s="5">
        <v>22.7</v>
      </c>
      <c r="H66" s="5">
        <v>14.6</v>
      </c>
      <c r="I66" s="5">
        <v>20.3</v>
      </c>
      <c r="J66" s="5">
        <v>10.1</v>
      </c>
      <c r="K66" s="5">
        <v>13.5</v>
      </c>
      <c r="L66" s="5">
        <v>1.8</v>
      </c>
      <c r="M66" s="5">
        <v>12.8</v>
      </c>
      <c r="N66" s="5">
        <v>9</v>
      </c>
      <c r="O66" s="5">
        <v>8.6999999999999993</v>
      </c>
      <c r="P66" s="5">
        <v>7.7</v>
      </c>
      <c r="Q66" s="5">
        <v>15.6</v>
      </c>
      <c r="R66" s="5">
        <v>52.1</v>
      </c>
      <c r="S66" s="6">
        <v>55.3</v>
      </c>
      <c r="U66" s="4" t="s">
        <v>158</v>
      </c>
      <c r="V66">
        <v>0</v>
      </c>
      <c r="W66">
        <v>2.1</v>
      </c>
      <c r="X66">
        <v>4.0999999999999996</v>
      </c>
      <c r="Y66">
        <v>1.6</v>
      </c>
      <c r="Z66">
        <v>4.5</v>
      </c>
      <c r="AA66">
        <v>2.9</v>
      </c>
      <c r="AB66">
        <v>4.0999999999999996</v>
      </c>
      <c r="AC66">
        <v>2</v>
      </c>
      <c r="AD66">
        <v>2.7</v>
      </c>
      <c r="AE66">
        <v>0.4</v>
      </c>
      <c r="AF66">
        <v>2.6</v>
      </c>
      <c r="AG66">
        <v>1.8</v>
      </c>
      <c r="AH66">
        <v>1.7</v>
      </c>
      <c r="AI66">
        <v>1.5</v>
      </c>
      <c r="AJ66">
        <v>3.1</v>
      </c>
      <c r="AK66">
        <v>10.4</v>
      </c>
      <c r="AL66" s="6">
        <v>11.1</v>
      </c>
    </row>
    <row r="67" spans="1:38">
      <c r="B67" s="4" t="s">
        <v>161</v>
      </c>
      <c r="C67" s="5">
        <v>174</v>
      </c>
      <c r="D67" s="5">
        <v>817</v>
      </c>
      <c r="E67" s="5">
        <v>96.6</v>
      </c>
      <c r="F67" s="5">
        <v>39.9</v>
      </c>
      <c r="G67" s="5">
        <v>114</v>
      </c>
      <c r="H67" s="5">
        <v>287</v>
      </c>
      <c r="I67" s="5">
        <v>251</v>
      </c>
      <c r="J67" s="5">
        <v>260</v>
      </c>
      <c r="K67" s="5">
        <v>216</v>
      </c>
      <c r="L67" s="5">
        <v>109</v>
      </c>
      <c r="M67" s="5">
        <v>158</v>
      </c>
      <c r="N67" s="5">
        <v>273</v>
      </c>
      <c r="O67" s="5">
        <v>260</v>
      </c>
      <c r="P67" s="5">
        <v>280</v>
      </c>
      <c r="Q67" s="5">
        <v>123</v>
      </c>
      <c r="R67" s="5">
        <v>104</v>
      </c>
      <c r="S67" s="6">
        <v>314</v>
      </c>
      <c r="U67" s="4" t="s">
        <v>161</v>
      </c>
      <c r="V67">
        <v>87</v>
      </c>
      <c r="W67">
        <v>409</v>
      </c>
      <c r="X67">
        <v>48.3</v>
      </c>
      <c r="Y67">
        <v>20</v>
      </c>
      <c r="Z67">
        <v>57</v>
      </c>
      <c r="AA67">
        <v>144</v>
      </c>
      <c r="AB67">
        <v>126</v>
      </c>
      <c r="AC67">
        <v>130</v>
      </c>
      <c r="AD67">
        <v>108</v>
      </c>
      <c r="AE67">
        <v>54.5</v>
      </c>
      <c r="AF67">
        <v>79</v>
      </c>
      <c r="AG67">
        <v>137</v>
      </c>
      <c r="AH67">
        <v>130</v>
      </c>
      <c r="AI67">
        <v>140</v>
      </c>
      <c r="AJ67">
        <v>61.5</v>
      </c>
      <c r="AK67">
        <v>52</v>
      </c>
      <c r="AL67" s="6">
        <v>157</v>
      </c>
    </row>
    <row r="68" spans="1:38">
      <c r="B68" s="4" t="s">
        <v>159</v>
      </c>
      <c r="C68" s="5">
        <v>733</v>
      </c>
      <c r="D68" s="5">
        <v>147</v>
      </c>
      <c r="E68" s="5">
        <v>411</v>
      </c>
      <c r="F68" s="5">
        <v>409</v>
      </c>
      <c r="G68" s="5">
        <v>582</v>
      </c>
      <c r="H68" s="5">
        <v>416</v>
      </c>
      <c r="I68" s="5">
        <v>590</v>
      </c>
      <c r="J68" s="5">
        <v>247</v>
      </c>
      <c r="K68" s="5">
        <v>281</v>
      </c>
      <c r="L68" s="5">
        <v>255</v>
      </c>
      <c r="M68" s="5">
        <v>356</v>
      </c>
      <c r="N68" s="5">
        <v>180</v>
      </c>
      <c r="O68" s="5">
        <v>121</v>
      </c>
      <c r="P68" s="5">
        <v>78.8</v>
      </c>
      <c r="Q68" s="5">
        <v>135</v>
      </c>
      <c r="R68" s="5">
        <v>553</v>
      </c>
      <c r="S68" s="6">
        <v>891</v>
      </c>
      <c r="U68" s="4" t="s">
        <v>159</v>
      </c>
      <c r="V68">
        <v>125</v>
      </c>
      <c r="W68">
        <v>22</v>
      </c>
      <c r="X68">
        <v>62.2</v>
      </c>
      <c r="Y68">
        <v>63.6</v>
      </c>
      <c r="Z68">
        <v>97.6</v>
      </c>
      <c r="AA68">
        <v>78.2</v>
      </c>
      <c r="AB68">
        <v>73.2</v>
      </c>
      <c r="AC68">
        <v>54.6</v>
      </c>
      <c r="AD68">
        <v>44.4</v>
      </c>
      <c r="AE68">
        <v>53.2</v>
      </c>
      <c r="AF68">
        <v>60.2</v>
      </c>
      <c r="AG68">
        <v>39</v>
      </c>
      <c r="AH68">
        <v>31.2</v>
      </c>
      <c r="AI68">
        <v>17</v>
      </c>
      <c r="AJ68">
        <v>47.8</v>
      </c>
      <c r="AK68">
        <v>102</v>
      </c>
      <c r="AL68" s="6">
        <v>158</v>
      </c>
    </row>
    <row r="69" spans="1:38">
      <c r="B69" s="7" t="s">
        <v>160</v>
      </c>
      <c r="C69" s="8">
        <v>623</v>
      </c>
      <c r="D69" s="8">
        <v>110</v>
      </c>
      <c r="E69" s="8">
        <v>311</v>
      </c>
      <c r="F69" s="8">
        <v>318</v>
      </c>
      <c r="G69" s="8">
        <v>488</v>
      </c>
      <c r="H69" s="8">
        <v>391</v>
      </c>
      <c r="I69" s="8">
        <v>366</v>
      </c>
      <c r="J69" s="8">
        <v>273</v>
      </c>
      <c r="K69" s="8">
        <v>222</v>
      </c>
      <c r="L69" s="8">
        <v>266</v>
      </c>
      <c r="M69" s="8">
        <v>301</v>
      </c>
      <c r="N69" s="8">
        <v>195</v>
      </c>
      <c r="O69" s="8">
        <v>156</v>
      </c>
      <c r="P69" s="8">
        <v>84.8</v>
      </c>
      <c r="Q69" s="8">
        <v>239</v>
      </c>
      <c r="R69" s="8">
        <v>511</v>
      </c>
      <c r="S69" s="9">
        <v>792</v>
      </c>
      <c r="U69" s="4" t="s">
        <v>160</v>
      </c>
      <c r="V69">
        <v>311</v>
      </c>
      <c r="W69">
        <v>55</v>
      </c>
      <c r="X69">
        <v>156</v>
      </c>
      <c r="Y69">
        <v>159</v>
      </c>
      <c r="Z69">
        <v>244</v>
      </c>
      <c r="AA69">
        <v>196</v>
      </c>
      <c r="AB69">
        <v>183</v>
      </c>
      <c r="AC69">
        <v>137</v>
      </c>
      <c r="AD69">
        <v>111</v>
      </c>
      <c r="AE69">
        <v>133</v>
      </c>
      <c r="AF69">
        <v>151</v>
      </c>
      <c r="AG69">
        <v>97.5</v>
      </c>
      <c r="AH69">
        <v>78</v>
      </c>
      <c r="AI69">
        <v>42.4</v>
      </c>
      <c r="AJ69">
        <v>120</v>
      </c>
      <c r="AK69">
        <v>256</v>
      </c>
      <c r="AL69" s="6">
        <v>396</v>
      </c>
    </row>
    <row r="70" spans="1:38">
      <c r="U70" s="7" t="s">
        <v>162</v>
      </c>
      <c r="V70" s="8">
        <v>83.4</v>
      </c>
      <c r="W70" s="8">
        <v>15.8</v>
      </c>
      <c r="X70" s="8">
        <v>80.599999999999994</v>
      </c>
      <c r="Y70" s="8">
        <v>91.2</v>
      </c>
      <c r="Z70" s="8">
        <v>84.7</v>
      </c>
      <c r="AA70" s="8">
        <v>65.099999999999994</v>
      </c>
      <c r="AB70" s="8">
        <v>66.3</v>
      </c>
      <c r="AC70" s="8">
        <v>59.2</v>
      </c>
      <c r="AD70" s="8">
        <v>58.4</v>
      </c>
      <c r="AE70" s="8">
        <v>77.2</v>
      </c>
      <c r="AF70" s="8">
        <v>72.099999999999994</v>
      </c>
      <c r="AG70" s="8">
        <v>49.6</v>
      </c>
      <c r="AH70" s="8">
        <v>45.3</v>
      </c>
      <c r="AI70" s="8">
        <v>29.6</v>
      </c>
      <c r="AJ70" s="8">
        <v>72.2</v>
      </c>
      <c r="AK70" s="8">
        <v>85.2</v>
      </c>
      <c r="AL70" s="9">
        <v>76.7</v>
      </c>
    </row>
    <row r="71" spans="1:38">
      <c r="A71" t="s">
        <v>75</v>
      </c>
      <c r="B71" s="1"/>
      <c r="C71" s="2" t="s">
        <v>103</v>
      </c>
      <c r="D71" s="2" t="s">
        <v>84</v>
      </c>
      <c r="E71" s="2" t="s">
        <v>85</v>
      </c>
      <c r="F71" s="2" t="s">
        <v>86</v>
      </c>
      <c r="G71" s="2" t="s">
        <v>87</v>
      </c>
      <c r="H71" s="2" t="s">
        <v>88</v>
      </c>
      <c r="I71" s="2" t="s">
        <v>89</v>
      </c>
      <c r="J71" s="2" t="s">
        <v>90</v>
      </c>
      <c r="K71" s="2" t="s">
        <v>91</v>
      </c>
      <c r="L71" s="2" t="s">
        <v>92</v>
      </c>
      <c r="M71" s="2" t="s">
        <v>93</v>
      </c>
      <c r="N71" s="2" t="s">
        <v>94</v>
      </c>
      <c r="O71" s="2" t="s">
        <v>95</v>
      </c>
      <c r="P71" s="2" t="s">
        <v>96</v>
      </c>
      <c r="Q71" s="2" t="s">
        <v>97</v>
      </c>
      <c r="R71" s="2" t="s">
        <v>98</v>
      </c>
      <c r="S71" s="3" t="s">
        <v>99</v>
      </c>
      <c r="U71" s="1"/>
      <c r="V71" t="s">
        <v>103</v>
      </c>
      <c r="W71" t="s">
        <v>84</v>
      </c>
      <c r="X71" t="s">
        <v>85</v>
      </c>
      <c r="Y71" t="s">
        <v>86</v>
      </c>
      <c r="Z71" t="s">
        <v>87</v>
      </c>
      <c r="AA71" t="s">
        <v>88</v>
      </c>
      <c r="AB71" t="s">
        <v>89</v>
      </c>
      <c r="AC71" t="s">
        <v>90</v>
      </c>
      <c r="AD71" t="s">
        <v>91</v>
      </c>
      <c r="AE71" t="s">
        <v>92</v>
      </c>
      <c r="AF71" t="s">
        <v>93</v>
      </c>
      <c r="AG71" t="s">
        <v>94</v>
      </c>
      <c r="AH71" t="s">
        <v>95</v>
      </c>
      <c r="AI71" t="s">
        <v>96</v>
      </c>
      <c r="AJ71" t="s">
        <v>97</v>
      </c>
      <c r="AK71" t="s">
        <v>98</v>
      </c>
      <c r="AL71" s="6" t="s">
        <v>99</v>
      </c>
    </row>
    <row r="72" spans="1:38">
      <c r="A72" t="s">
        <v>165</v>
      </c>
      <c r="B72" s="4" t="s">
        <v>158</v>
      </c>
      <c r="C72" s="5">
        <v>6.9</v>
      </c>
      <c r="D72" s="5">
        <v>12.6</v>
      </c>
      <c r="E72" s="5">
        <v>12.2</v>
      </c>
      <c r="F72" s="5">
        <v>11</v>
      </c>
      <c r="G72" s="5">
        <v>20.5</v>
      </c>
      <c r="H72" s="5">
        <v>11.9</v>
      </c>
      <c r="I72" s="5">
        <v>17.8</v>
      </c>
      <c r="J72" s="5">
        <v>8.8000000000000007</v>
      </c>
      <c r="K72" s="5">
        <v>13.4</v>
      </c>
      <c r="L72" s="5">
        <v>4.4000000000000004</v>
      </c>
      <c r="M72" s="5">
        <v>0</v>
      </c>
      <c r="N72" s="5">
        <v>8.1999999999999993</v>
      </c>
      <c r="O72" s="5">
        <v>8.6999999999999993</v>
      </c>
      <c r="P72" s="5">
        <v>8.1999999999999993</v>
      </c>
      <c r="Q72" s="5">
        <v>14.9</v>
      </c>
      <c r="R72" s="5">
        <v>36.299999999999997</v>
      </c>
      <c r="S72" s="6">
        <v>42.9</v>
      </c>
      <c r="U72" s="4" t="s">
        <v>158</v>
      </c>
      <c r="V72">
        <v>1.4</v>
      </c>
      <c r="W72">
        <v>2.5</v>
      </c>
      <c r="X72">
        <v>2.4</v>
      </c>
      <c r="Y72">
        <v>2.2000000000000002</v>
      </c>
      <c r="Z72">
        <v>4.0999999999999996</v>
      </c>
      <c r="AA72">
        <v>2.4</v>
      </c>
      <c r="AB72">
        <v>3.6</v>
      </c>
      <c r="AC72">
        <v>1.8</v>
      </c>
      <c r="AD72">
        <v>2.7</v>
      </c>
      <c r="AE72">
        <v>0.9</v>
      </c>
      <c r="AF72">
        <v>0</v>
      </c>
      <c r="AG72">
        <v>1.6</v>
      </c>
      <c r="AH72">
        <v>1.7</v>
      </c>
      <c r="AI72">
        <v>1.6</v>
      </c>
      <c r="AJ72">
        <v>3</v>
      </c>
      <c r="AK72">
        <v>7.3</v>
      </c>
      <c r="AL72" s="6">
        <v>8.6</v>
      </c>
    </row>
    <row r="73" spans="1:38">
      <c r="B73" s="4" t="s">
        <v>161</v>
      </c>
      <c r="C73" s="5">
        <v>160</v>
      </c>
      <c r="D73" s="5">
        <v>796</v>
      </c>
      <c r="E73" s="5">
        <v>66.3</v>
      </c>
      <c r="F73" s="5">
        <v>51</v>
      </c>
      <c r="G73" s="5">
        <v>95</v>
      </c>
      <c r="H73" s="5">
        <v>247</v>
      </c>
      <c r="I73" s="5">
        <v>225</v>
      </c>
      <c r="J73" s="5">
        <v>255</v>
      </c>
      <c r="K73" s="5">
        <v>227</v>
      </c>
      <c r="L73" s="5">
        <v>119</v>
      </c>
      <c r="M73" s="5">
        <v>146</v>
      </c>
      <c r="N73" s="5">
        <v>222</v>
      </c>
      <c r="O73" s="5">
        <v>213</v>
      </c>
      <c r="P73" s="5">
        <v>235</v>
      </c>
      <c r="Q73" s="5">
        <v>114</v>
      </c>
      <c r="R73" s="5">
        <v>67.400000000000006</v>
      </c>
      <c r="S73" s="6">
        <v>249</v>
      </c>
      <c r="U73" s="4" t="s">
        <v>161</v>
      </c>
      <c r="V73">
        <v>80</v>
      </c>
      <c r="W73">
        <v>398</v>
      </c>
      <c r="X73">
        <v>33.200000000000003</v>
      </c>
      <c r="Y73">
        <v>25.5</v>
      </c>
      <c r="Z73">
        <v>47.5</v>
      </c>
      <c r="AA73">
        <v>124</v>
      </c>
      <c r="AB73">
        <v>113</v>
      </c>
      <c r="AC73">
        <v>128</v>
      </c>
      <c r="AD73">
        <v>114</v>
      </c>
      <c r="AE73">
        <v>59.5</v>
      </c>
      <c r="AF73">
        <v>73</v>
      </c>
      <c r="AG73">
        <v>111</v>
      </c>
      <c r="AH73">
        <v>107</v>
      </c>
      <c r="AI73">
        <v>118</v>
      </c>
      <c r="AJ73">
        <v>57</v>
      </c>
      <c r="AK73">
        <v>33.700000000000003</v>
      </c>
      <c r="AL73" s="6">
        <v>125</v>
      </c>
    </row>
    <row r="74" spans="1:38">
      <c r="B74" s="4" t="s">
        <v>159</v>
      </c>
      <c r="C74" s="5">
        <v>639</v>
      </c>
      <c r="D74" s="5">
        <v>114</v>
      </c>
      <c r="E74" s="5">
        <v>283</v>
      </c>
      <c r="F74" s="5">
        <v>544</v>
      </c>
      <c r="G74" s="5">
        <v>525</v>
      </c>
      <c r="H74" s="5">
        <v>348</v>
      </c>
      <c r="I74" s="5">
        <v>571</v>
      </c>
      <c r="J74" s="5">
        <v>283</v>
      </c>
      <c r="K74" s="5">
        <v>287</v>
      </c>
      <c r="L74" s="5">
        <v>228</v>
      </c>
      <c r="M74" s="5">
        <v>247</v>
      </c>
      <c r="N74" s="5">
        <v>120</v>
      </c>
      <c r="O74" s="5">
        <v>108</v>
      </c>
      <c r="P74" s="5">
        <v>75.599999999999994</v>
      </c>
      <c r="Q74" s="5">
        <v>175</v>
      </c>
      <c r="R74" s="5">
        <v>505</v>
      </c>
      <c r="S74" s="6">
        <v>706</v>
      </c>
      <c r="U74" s="4" t="s">
        <v>159</v>
      </c>
      <c r="V74">
        <v>128</v>
      </c>
      <c r="W74">
        <v>22.8</v>
      </c>
      <c r="X74">
        <v>56.6</v>
      </c>
      <c r="Y74">
        <v>109</v>
      </c>
      <c r="Z74">
        <v>105</v>
      </c>
      <c r="AA74">
        <v>69.599999999999994</v>
      </c>
      <c r="AB74">
        <v>114</v>
      </c>
      <c r="AC74">
        <v>56.6</v>
      </c>
      <c r="AD74">
        <v>57.4</v>
      </c>
      <c r="AE74">
        <v>45.6</v>
      </c>
      <c r="AF74">
        <v>49.4</v>
      </c>
      <c r="AG74">
        <v>24</v>
      </c>
      <c r="AH74">
        <v>21.6</v>
      </c>
      <c r="AI74">
        <v>15.1</v>
      </c>
      <c r="AJ74">
        <v>35</v>
      </c>
      <c r="AK74">
        <v>101</v>
      </c>
      <c r="AL74" s="6">
        <v>141</v>
      </c>
    </row>
    <row r="75" spans="1:38">
      <c r="B75" s="7" t="s">
        <v>160</v>
      </c>
      <c r="C75" s="8">
        <v>514</v>
      </c>
      <c r="D75" s="8">
        <v>86.1</v>
      </c>
      <c r="E75" s="8">
        <v>237</v>
      </c>
      <c r="F75" s="8">
        <v>356</v>
      </c>
      <c r="G75" s="8">
        <v>440</v>
      </c>
      <c r="H75" s="8">
        <v>289</v>
      </c>
      <c r="I75" s="8">
        <v>377</v>
      </c>
      <c r="J75" s="8">
        <v>297</v>
      </c>
      <c r="K75" s="8">
        <v>235</v>
      </c>
      <c r="L75" s="8">
        <v>244</v>
      </c>
      <c r="M75" s="8">
        <v>245</v>
      </c>
      <c r="N75" s="8">
        <v>152</v>
      </c>
      <c r="O75" s="8">
        <v>147</v>
      </c>
      <c r="P75" s="8">
        <v>95.3</v>
      </c>
      <c r="Q75" s="8">
        <v>227</v>
      </c>
      <c r="R75" s="8">
        <v>506</v>
      </c>
      <c r="S75" s="9">
        <v>574</v>
      </c>
      <c r="U75" s="4" t="s">
        <v>160</v>
      </c>
      <c r="V75">
        <v>257</v>
      </c>
      <c r="W75">
        <v>43.1</v>
      </c>
      <c r="X75">
        <v>119</v>
      </c>
      <c r="Y75">
        <v>178</v>
      </c>
      <c r="Z75">
        <v>220</v>
      </c>
      <c r="AA75">
        <v>145</v>
      </c>
      <c r="AB75">
        <v>189</v>
      </c>
      <c r="AC75">
        <v>149</v>
      </c>
      <c r="AD75">
        <v>118</v>
      </c>
      <c r="AE75">
        <v>122</v>
      </c>
      <c r="AF75">
        <v>123</v>
      </c>
      <c r="AG75">
        <v>76</v>
      </c>
      <c r="AH75">
        <v>74</v>
      </c>
      <c r="AI75">
        <v>47.7</v>
      </c>
      <c r="AJ75">
        <v>114</v>
      </c>
      <c r="AK75">
        <v>253</v>
      </c>
      <c r="AL75" s="6">
        <v>287</v>
      </c>
    </row>
    <row r="76" spans="1:38">
      <c r="U76" s="7" t="s">
        <v>162</v>
      </c>
      <c r="V76" s="8">
        <v>82.6</v>
      </c>
      <c r="W76" s="8">
        <v>14.1</v>
      </c>
      <c r="X76" s="8">
        <v>83.1</v>
      </c>
      <c r="Y76" s="8">
        <v>91.2</v>
      </c>
      <c r="Z76" s="8">
        <v>86.3</v>
      </c>
      <c r="AA76" s="8">
        <v>62.9</v>
      </c>
      <c r="AB76" s="8">
        <v>72.2</v>
      </c>
      <c r="AC76" s="8">
        <v>61.3</v>
      </c>
      <c r="AD76" s="8">
        <v>60.1</v>
      </c>
      <c r="AE76" s="8">
        <v>73.5</v>
      </c>
      <c r="AF76" s="8">
        <v>70.3</v>
      </c>
      <c r="AG76" s="8">
        <v>47</v>
      </c>
      <c r="AH76" s="8">
        <v>46.8</v>
      </c>
      <c r="AI76" s="8">
        <v>34.4</v>
      </c>
      <c r="AJ76" s="8">
        <v>71.3</v>
      </c>
      <c r="AK76" s="8">
        <v>89.6</v>
      </c>
      <c r="AL76" s="9">
        <v>76.2</v>
      </c>
    </row>
    <row r="77" spans="1:38">
      <c r="A77" t="s">
        <v>33</v>
      </c>
      <c r="B77" s="1"/>
      <c r="C77" s="2" t="s">
        <v>103</v>
      </c>
      <c r="D77" s="2" t="s">
        <v>18</v>
      </c>
      <c r="E77" s="2" t="s">
        <v>19</v>
      </c>
      <c r="F77" s="2" t="s">
        <v>20</v>
      </c>
      <c r="G77" s="2" t="s">
        <v>21</v>
      </c>
      <c r="H77" s="2" t="s">
        <v>22</v>
      </c>
      <c r="I77" s="2" t="s">
        <v>23</v>
      </c>
      <c r="J77" s="2" t="s">
        <v>24</v>
      </c>
      <c r="K77" s="2" t="s">
        <v>25</v>
      </c>
      <c r="L77" s="2" t="s">
        <v>26</v>
      </c>
      <c r="M77" s="2" t="s">
        <v>27</v>
      </c>
      <c r="N77" s="2" t="s">
        <v>28</v>
      </c>
      <c r="O77" s="2" t="s">
        <v>29</v>
      </c>
      <c r="P77" s="2" t="s">
        <v>30</v>
      </c>
      <c r="Q77" s="2" t="s">
        <v>31</v>
      </c>
      <c r="R77" s="3" t="s">
        <v>32</v>
      </c>
      <c r="S77" s="5"/>
      <c r="U77" s="1"/>
      <c r="V77" t="s">
        <v>103</v>
      </c>
      <c r="W77" t="s">
        <v>18</v>
      </c>
      <c r="X77" t="s">
        <v>19</v>
      </c>
      <c r="Y77" t="s">
        <v>20</v>
      </c>
      <c r="Z77" t="s">
        <v>21</v>
      </c>
      <c r="AA77" t="s">
        <v>22</v>
      </c>
      <c r="AB77" t="s">
        <v>23</v>
      </c>
      <c r="AC77" t="s">
        <v>24</v>
      </c>
      <c r="AD77" t="s">
        <v>25</v>
      </c>
      <c r="AE77" t="s">
        <v>26</v>
      </c>
      <c r="AF77" t="s">
        <v>27</v>
      </c>
      <c r="AG77" t="s">
        <v>28</v>
      </c>
      <c r="AH77" t="s">
        <v>29</v>
      </c>
      <c r="AI77" t="s">
        <v>30</v>
      </c>
      <c r="AJ77" t="s">
        <v>31</v>
      </c>
      <c r="AK77" s="3" t="s">
        <v>32</v>
      </c>
    </row>
    <row r="78" spans="1:38">
      <c r="A78" t="s">
        <v>176</v>
      </c>
      <c r="B78" s="4" t="s">
        <v>158</v>
      </c>
      <c r="C78" s="5">
        <v>7.6</v>
      </c>
      <c r="D78" s="5">
        <v>20.3</v>
      </c>
      <c r="E78" s="5">
        <v>39.299999999999997</v>
      </c>
      <c r="F78" s="5">
        <v>19.899999999999999</v>
      </c>
      <c r="G78" s="5">
        <v>14.1</v>
      </c>
      <c r="H78" s="5">
        <v>24.4</v>
      </c>
      <c r="I78" s="5">
        <v>14.6</v>
      </c>
      <c r="J78" s="5">
        <v>16.899999999999999</v>
      </c>
      <c r="K78" s="5">
        <v>22.9</v>
      </c>
      <c r="L78" s="5">
        <v>12.4</v>
      </c>
      <c r="M78" s="5">
        <v>13.3</v>
      </c>
      <c r="N78" s="5">
        <v>14.5</v>
      </c>
      <c r="O78" s="5">
        <v>6.1</v>
      </c>
      <c r="P78" s="5">
        <v>36.9</v>
      </c>
      <c r="Q78" s="5">
        <v>15.2</v>
      </c>
      <c r="R78" s="6">
        <v>12.6</v>
      </c>
      <c r="S78" s="5"/>
      <c r="U78" s="4" t="s">
        <v>158</v>
      </c>
      <c r="V78">
        <v>1.5</v>
      </c>
      <c r="W78">
        <v>4.0999999999999996</v>
      </c>
      <c r="X78">
        <v>7.9</v>
      </c>
      <c r="Y78">
        <v>4</v>
      </c>
      <c r="Z78">
        <v>2.8</v>
      </c>
      <c r="AA78">
        <v>4.9000000000000004</v>
      </c>
      <c r="AB78">
        <v>2.9</v>
      </c>
      <c r="AC78">
        <v>3.4</v>
      </c>
      <c r="AD78">
        <v>4.5999999999999996</v>
      </c>
      <c r="AE78">
        <v>2.5</v>
      </c>
      <c r="AF78">
        <v>2.7</v>
      </c>
      <c r="AG78">
        <v>2.9</v>
      </c>
      <c r="AH78">
        <v>1.2</v>
      </c>
      <c r="AI78">
        <v>7.4</v>
      </c>
      <c r="AJ78">
        <v>3</v>
      </c>
      <c r="AK78" s="6">
        <v>2.5</v>
      </c>
    </row>
    <row r="79" spans="1:38">
      <c r="B79" s="4" t="s">
        <v>161</v>
      </c>
      <c r="C79" s="5">
        <v>184</v>
      </c>
      <c r="D79" s="5">
        <v>101</v>
      </c>
      <c r="E79" s="5">
        <v>37.799999999999997</v>
      </c>
      <c r="F79" s="5">
        <v>279</v>
      </c>
      <c r="G79" s="5">
        <v>158</v>
      </c>
      <c r="H79" s="5">
        <v>207</v>
      </c>
      <c r="I79" s="5">
        <v>230</v>
      </c>
      <c r="J79" s="5">
        <v>269</v>
      </c>
      <c r="K79" s="5">
        <v>323</v>
      </c>
      <c r="L79" s="5">
        <v>261</v>
      </c>
      <c r="M79" s="5">
        <v>460</v>
      </c>
      <c r="N79" s="5">
        <v>149</v>
      </c>
      <c r="O79" s="5">
        <v>412</v>
      </c>
      <c r="P79" s="5">
        <v>417</v>
      </c>
      <c r="Q79" s="5">
        <v>461</v>
      </c>
      <c r="R79" s="6">
        <v>373</v>
      </c>
      <c r="S79" s="5"/>
      <c r="U79" s="4" t="s">
        <v>161</v>
      </c>
      <c r="V79">
        <v>92</v>
      </c>
      <c r="W79">
        <v>50.5</v>
      </c>
      <c r="X79">
        <v>18.899999999999999</v>
      </c>
      <c r="Y79">
        <v>140</v>
      </c>
      <c r="Z79">
        <v>79</v>
      </c>
      <c r="AA79">
        <v>104</v>
      </c>
      <c r="AB79">
        <v>115</v>
      </c>
      <c r="AC79">
        <v>135</v>
      </c>
      <c r="AD79">
        <v>162</v>
      </c>
      <c r="AE79">
        <v>131</v>
      </c>
      <c r="AF79">
        <v>230</v>
      </c>
      <c r="AG79">
        <v>74.5</v>
      </c>
      <c r="AH79">
        <v>206</v>
      </c>
      <c r="AI79">
        <v>209</v>
      </c>
      <c r="AJ79">
        <v>231</v>
      </c>
      <c r="AK79" s="6">
        <v>187</v>
      </c>
    </row>
    <row r="80" spans="1:38">
      <c r="B80" s="4" t="s">
        <v>159</v>
      </c>
      <c r="C80" s="5">
        <v>866</v>
      </c>
      <c r="D80" s="5">
        <v>458</v>
      </c>
      <c r="E80" s="5">
        <v>886</v>
      </c>
      <c r="F80" s="5">
        <v>460</v>
      </c>
      <c r="G80" s="5">
        <v>296</v>
      </c>
      <c r="H80" s="5">
        <v>569</v>
      </c>
      <c r="I80" s="5">
        <v>633</v>
      </c>
      <c r="J80" s="5">
        <v>373</v>
      </c>
      <c r="K80" s="5">
        <v>472</v>
      </c>
      <c r="L80" s="5">
        <v>651</v>
      </c>
      <c r="M80" s="5">
        <v>498</v>
      </c>
      <c r="N80" s="5">
        <v>626</v>
      </c>
      <c r="O80" s="5">
        <v>492</v>
      </c>
      <c r="P80" s="5">
        <v>1600</v>
      </c>
      <c r="Q80" s="5">
        <v>476</v>
      </c>
      <c r="R80" s="6">
        <v>541</v>
      </c>
      <c r="S80" s="5"/>
      <c r="U80" s="4" t="s">
        <v>159</v>
      </c>
      <c r="V80">
        <v>173</v>
      </c>
      <c r="W80">
        <v>91.6</v>
      </c>
      <c r="X80">
        <v>177</v>
      </c>
      <c r="Y80">
        <v>92</v>
      </c>
      <c r="Z80">
        <v>59.2</v>
      </c>
      <c r="AA80">
        <v>114</v>
      </c>
      <c r="AB80">
        <v>127</v>
      </c>
      <c r="AC80">
        <v>74.599999999999994</v>
      </c>
      <c r="AD80">
        <v>94.4</v>
      </c>
      <c r="AE80">
        <v>130</v>
      </c>
      <c r="AF80">
        <v>99.6</v>
      </c>
      <c r="AG80">
        <v>125</v>
      </c>
      <c r="AH80">
        <v>98.4</v>
      </c>
      <c r="AI80">
        <v>320</v>
      </c>
      <c r="AJ80">
        <v>95.2</v>
      </c>
      <c r="AK80" s="6">
        <v>108</v>
      </c>
    </row>
    <row r="81" spans="1:38">
      <c r="B81" s="7" t="s">
        <v>160</v>
      </c>
      <c r="C81" s="8">
        <v>634</v>
      </c>
      <c r="D81" s="8">
        <v>554</v>
      </c>
      <c r="E81" s="8">
        <v>656</v>
      </c>
      <c r="F81" s="8">
        <v>543</v>
      </c>
      <c r="G81" s="8">
        <v>423</v>
      </c>
      <c r="H81" s="8">
        <v>672</v>
      </c>
      <c r="I81" s="8">
        <v>720</v>
      </c>
      <c r="J81" s="8">
        <v>509</v>
      </c>
      <c r="K81" s="8">
        <v>613</v>
      </c>
      <c r="L81" s="8">
        <v>775</v>
      </c>
      <c r="M81" s="8">
        <v>609</v>
      </c>
      <c r="N81" s="8">
        <v>746</v>
      </c>
      <c r="O81" s="8">
        <v>675</v>
      </c>
      <c r="P81" s="8">
        <v>1090</v>
      </c>
      <c r="Q81" s="8">
        <v>437</v>
      </c>
      <c r="R81" s="9">
        <v>597</v>
      </c>
      <c r="S81" s="5"/>
      <c r="U81" s="4" t="s">
        <v>160</v>
      </c>
      <c r="V81">
        <v>317</v>
      </c>
      <c r="W81">
        <v>277</v>
      </c>
      <c r="X81">
        <v>328</v>
      </c>
      <c r="Y81">
        <v>272</v>
      </c>
      <c r="Z81">
        <v>212</v>
      </c>
      <c r="AA81">
        <v>336</v>
      </c>
      <c r="AB81">
        <v>360</v>
      </c>
      <c r="AC81">
        <v>255</v>
      </c>
      <c r="AD81">
        <v>307</v>
      </c>
      <c r="AE81">
        <v>388</v>
      </c>
      <c r="AF81">
        <v>305</v>
      </c>
      <c r="AG81">
        <v>373</v>
      </c>
      <c r="AH81">
        <v>338</v>
      </c>
      <c r="AI81">
        <v>545</v>
      </c>
      <c r="AJ81">
        <v>219</v>
      </c>
      <c r="AK81" s="6">
        <v>299</v>
      </c>
    </row>
    <row r="82" spans="1:38">
      <c r="U82" s="7" t="s">
        <v>162</v>
      </c>
      <c r="V82" s="8">
        <v>84</v>
      </c>
      <c r="W82" s="8">
        <v>87.1</v>
      </c>
      <c r="X82" s="8">
        <v>95</v>
      </c>
      <c r="Y82" s="8">
        <v>71.7</v>
      </c>
      <c r="Z82" s="8">
        <v>76.8</v>
      </c>
      <c r="AA82" s="8">
        <v>80.5</v>
      </c>
      <c r="AB82" s="8">
        <v>80.5</v>
      </c>
      <c r="AC82" s="8">
        <v>70.400000000000006</v>
      </c>
      <c r="AD82" s="8">
        <v>70.7</v>
      </c>
      <c r="AE82" s="8">
        <v>79.5</v>
      </c>
      <c r="AF82" s="8">
        <v>63.5</v>
      </c>
      <c r="AG82" s="8">
        <v>86.6</v>
      </c>
      <c r="AH82" s="8">
        <v>67.8</v>
      </c>
      <c r="AI82" s="8">
        <v>80</v>
      </c>
      <c r="AJ82" s="8">
        <v>57.3</v>
      </c>
      <c r="AK82" s="9">
        <v>68.2</v>
      </c>
    </row>
    <row r="83" spans="1:38">
      <c r="A83" t="s">
        <v>33</v>
      </c>
      <c r="B83" s="1"/>
      <c r="C83" s="2" t="s">
        <v>103</v>
      </c>
      <c r="D83" s="2" t="s">
        <v>18</v>
      </c>
      <c r="E83" s="2" t="s">
        <v>19</v>
      </c>
      <c r="F83" s="2" t="s">
        <v>20</v>
      </c>
      <c r="G83" s="2" t="s">
        <v>21</v>
      </c>
      <c r="H83" s="2" t="s">
        <v>22</v>
      </c>
      <c r="I83" s="2" t="s">
        <v>23</v>
      </c>
      <c r="J83" s="2" t="s">
        <v>24</v>
      </c>
      <c r="K83" s="2" t="s">
        <v>25</v>
      </c>
      <c r="L83" s="2" t="s">
        <v>26</v>
      </c>
      <c r="M83" s="2" t="s">
        <v>27</v>
      </c>
      <c r="N83" s="2" t="s">
        <v>28</v>
      </c>
      <c r="O83" s="2" t="s">
        <v>29</v>
      </c>
      <c r="P83" s="2" t="s">
        <v>30</v>
      </c>
      <c r="Q83" s="2" t="s">
        <v>31</v>
      </c>
      <c r="R83" s="3" t="s">
        <v>32</v>
      </c>
      <c r="U83" s="1"/>
      <c r="V83" t="s">
        <v>103</v>
      </c>
      <c r="W83" t="s">
        <v>18</v>
      </c>
      <c r="X83" t="s">
        <v>19</v>
      </c>
      <c r="Y83" t="s">
        <v>20</v>
      </c>
      <c r="Z83" t="s">
        <v>21</v>
      </c>
      <c r="AA83" t="s">
        <v>22</v>
      </c>
      <c r="AB83" t="s">
        <v>23</v>
      </c>
      <c r="AC83" t="s">
        <v>24</v>
      </c>
      <c r="AD83" t="s">
        <v>25</v>
      </c>
      <c r="AE83" t="s">
        <v>26</v>
      </c>
      <c r="AF83" t="s">
        <v>27</v>
      </c>
      <c r="AG83" t="s">
        <v>28</v>
      </c>
      <c r="AH83" t="s">
        <v>29</v>
      </c>
      <c r="AI83" t="s">
        <v>30</v>
      </c>
      <c r="AJ83" t="s">
        <v>31</v>
      </c>
      <c r="AK83" s="6" t="s">
        <v>32</v>
      </c>
    </row>
    <row r="84" spans="1:38">
      <c r="A84" t="s">
        <v>165</v>
      </c>
      <c r="B84" s="4" t="s">
        <v>158</v>
      </c>
      <c r="C84" s="5">
        <v>4.0999999999999996</v>
      </c>
      <c r="D84" s="5">
        <v>10.8</v>
      </c>
      <c r="E84" s="5">
        <v>22.5</v>
      </c>
      <c r="F84" s="5">
        <v>12.1</v>
      </c>
      <c r="G84" s="5">
        <v>10.3</v>
      </c>
      <c r="H84" s="5">
        <v>15.4</v>
      </c>
      <c r="I84" s="5">
        <v>5.6</v>
      </c>
      <c r="J84" s="5">
        <v>7.9</v>
      </c>
      <c r="K84" s="5">
        <v>7.2</v>
      </c>
      <c r="L84" s="5">
        <v>6.3</v>
      </c>
      <c r="M84" s="5">
        <v>7.7</v>
      </c>
      <c r="N84" s="5">
        <v>9.6999999999999993</v>
      </c>
      <c r="O84" s="5">
        <v>1.2</v>
      </c>
      <c r="P84" s="5">
        <v>13.7</v>
      </c>
      <c r="Q84" s="5">
        <v>3.6</v>
      </c>
      <c r="R84" s="6">
        <v>5.2</v>
      </c>
      <c r="U84" s="4" t="s">
        <v>158</v>
      </c>
      <c r="V84">
        <v>0.8</v>
      </c>
      <c r="W84">
        <v>2.2000000000000002</v>
      </c>
      <c r="X84">
        <v>4.5</v>
      </c>
      <c r="Y84">
        <v>2.4</v>
      </c>
      <c r="Z84">
        <v>2.1</v>
      </c>
      <c r="AA84">
        <v>3.1</v>
      </c>
      <c r="AB84">
        <v>1.1000000000000001</v>
      </c>
      <c r="AC84">
        <v>1.6</v>
      </c>
      <c r="AD84">
        <v>1.4</v>
      </c>
      <c r="AE84">
        <v>1.3</v>
      </c>
      <c r="AF84">
        <v>1.5</v>
      </c>
      <c r="AG84">
        <v>1.9</v>
      </c>
      <c r="AH84">
        <v>0.2</v>
      </c>
      <c r="AI84">
        <v>2.7</v>
      </c>
      <c r="AJ84">
        <v>0.7</v>
      </c>
      <c r="AK84" s="6">
        <v>1</v>
      </c>
    </row>
    <row r="85" spans="1:38">
      <c r="B85" s="4" t="s">
        <v>161</v>
      </c>
      <c r="C85" s="5">
        <v>151</v>
      </c>
      <c r="D85" s="5">
        <v>72.8</v>
      </c>
      <c r="E85" s="5">
        <v>33.299999999999997</v>
      </c>
      <c r="F85" s="5">
        <v>224</v>
      </c>
      <c r="G85" s="5">
        <v>155</v>
      </c>
      <c r="H85" s="5">
        <v>164</v>
      </c>
      <c r="I85" s="5">
        <v>162</v>
      </c>
      <c r="J85" s="5">
        <v>236</v>
      </c>
      <c r="K85" s="5">
        <v>302</v>
      </c>
      <c r="L85" s="5">
        <v>235</v>
      </c>
      <c r="M85" s="5">
        <v>302</v>
      </c>
      <c r="N85" s="5">
        <v>114</v>
      </c>
      <c r="O85" s="5">
        <v>284</v>
      </c>
      <c r="P85" s="5">
        <v>259</v>
      </c>
      <c r="Q85" s="5">
        <v>318</v>
      </c>
      <c r="R85" s="6">
        <v>185</v>
      </c>
      <c r="U85" s="4" t="s">
        <v>161</v>
      </c>
      <c r="V85">
        <v>75.5</v>
      </c>
      <c r="W85">
        <v>36.4</v>
      </c>
      <c r="X85">
        <v>16.7</v>
      </c>
      <c r="Y85">
        <v>112</v>
      </c>
      <c r="Z85">
        <v>77.5</v>
      </c>
      <c r="AA85">
        <v>82</v>
      </c>
      <c r="AB85">
        <v>81</v>
      </c>
      <c r="AC85">
        <v>118</v>
      </c>
      <c r="AD85">
        <v>151</v>
      </c>
      <c r="AE85">
        <v>118</v>
      </c>
      <c r="AF85">
        <v>151</v>
      </c>
      <c r="AG85">
        <v>57</v>
      </c>
      <c r="AH85">
        <v>142</v>
      </c>
      <c r="AI85">
        <v>130</v>
      </c>
      <c r="AJ85">
        <v>159</v>
      </c>
      <c r="AK85" s="6">
        <v>92.5</v>
      </c>
    </row>
    <row r="86" spans="1:38">
      <c r="B86" s="4" t="s">
        <v>159</v>
      </c>
      <c r="C86" s="5">
        <v>540</v>
      </c>
      <c r="D86" s="5">
        <v>295</v>
      </c>
      <c r="E86" s="5">
        <v>471</v>
      </c>
      <c r="F86" s="5">
        <v>342</v>
      </c>
      <c r="G86" s="5">
        <v>294</v>
      </c>
      <c r="H86" s="5">
        <v>415</v>
      </c>
      <c r="I86" s="5">
        <v>419</v>
      </c>
      <c r="J86" s="5">
        <v>293</v>
      </c>
      <c r="K86" s="5">
        <v>430</v>
      </c>
      <c r="L86" s="5">
        <v>485</v>
      </c>
      <c r="M86" s="5">
        <v>343</v>
      </c>
      <c r="N86" s="5">
        <v>458</v>
      </c>
      <c r="O86" s="5">
        <v>371</v>
      </c>
      <c r="P86" s="5">
        <v>978</v>
      </c>
      <c r="Q86" s="5">
        <v>265</v>
      </c>
      <c r="R86" s="6">
        <v>292</v>
      </c>
      <c r="U86" s="4" t="s">
        <v>159</v>
      </c>
      <c r="V86">
        <v>108</v>
      </c>
      <c r="W86">
        <v>59</v>
      </c>
      <c r="X86">
        <v>94.2</v>
      </c>
      <c r="Y86">
        <v>68.400000000000006</v>
      </c>
      <c r="Z86">
        <v>58.8</v>
      </c>
      <c r="AA86">
        <v>83</v>
      </c>
      <c r="AB86">
        <v>83.8</v>
      </c>
      <c r="AC86">
        <v>58.6</v>
      </c>
      <c r="AD86">
        <v>86</v>
      </c>
      <c r="AE86">
        <v>97</v>
      </c>
      <c r="AF86">
        <v>68.599999999999994</v>
      </c>
      <c r="AG86">
        <v>91.6</v>
      </c>
      <c r="AH86">
        <v>74.2</v>
      </c>
      <c r="AI86">
        <v>196</v>
      </c>
      <c r="AJ86">
        <v>53</v>
      </c>
      <c r="AK86" s="6">
        <v>58.4</v>
      </c>
    </row>
    <row r="87" spans="1:38">
      <c r="B87" s="7" t="s">
        <v>160</v>
      </c>
      <c r="C87" s="8">
        <v>467</v>
      </c>
      <c r="D87" s="8">
        <v>365</v>
      </c>
      <c r="E87" s="8">
        <v>344</v>
      </c>
      <c r="F87" s="8">
        <v>378</v>
      </c>
      <c r="G87" s="8">
        <v>336</v>
      </c>
      <c r="H87" s="8">
        <v>488</v>
      </c>
      <c r="I87" s="8">
        <v>497</v>
      </c>
      <c r="J87" s="8">
        <v>390</v>
      </c>
      <c r="K87" s="8">
        <v>464</v>
      </c>
      <c r="L87" s="8">
        <v>557</v>
      </c>
      <c r="M87" s="8">
        <v>448</v>
      </c>
      <c r="N87" s="8">
        <v>553</v>
      </c>
      <c r="O87" s="8">
        <v>421</v>
      </c>
      <c r="P87" s="8">
        <v>764</v>
      </c>
      <c r="Q87" s="8">
        <v>304</v>
      </c>
      <c r="R87" s="9">
        <v>378</v>
      </c>
      <c r="U87" s="4" t="s">
        <v>160</v>
      </c>
      <c r="V87">
        <v>234</v>
      </c>
      <c r="W87">
        <v>183</v>
      </c>
      <c r="X87">
        <v>172</v>
      </c>
      <c r="Y87">
        <v>189</v>
      </c>
      <c r="Z87">
        <v>168</v>
      </c>
      <c r="AA87">
        <v>244</v>
      </c>
      <c r="AB87">
        <v>249</v>
      </c>
      <c r="AC87">
        <v>195</v>
      </c>
      <c r="AD87">
        <v>232</v>
      </c>
      <c r="AE87">
        <v>279</v>
      </c>
      <c r="AF87">
        <v>224</v>
      </c>
      <c r="AG87">
        <v>277</v>
      </c>
      <c r="AH87">
        <v>211</v>
      </c>
      <c r="AI87">
        <v>382</v>
      </c>
      <c r="AJ87">
        <v>152</v>
      </c>
      <c r="AK87" s="6">
        <v>189</v>
      </c>
    </row>
    <row r="88" spans="1:38">
      <c r="U88" s="7" t="s">
        <v>162</v>
      </c>
      <c r="V88" s="8">
        <v>81.8</v>
      </c>
      <c r="W88" s="8">
        <v>86.2</v>
      </c>
      <c r="X88" s="8">
        <v>92.6</v>
      </c>
      <c r="Y88" s="8">
        <v>69.2</v>
      </c>
      <c r="Z88" s="8">
        <v>74</v>
      </c>
      <c r="AA88" s="8">
        <v>79.400000000000006</v>
      </c>
      <c r="AB88" s="8">
        <v>80.2</v>
      </c>
      <c r="AC88" s="8">
        <v>68</v>
      </c>
      <c r="AD88" s="8">
        <v>67.599999999999994</v>
      </c>
      <c r="AE88" s="8">
        <v>75.900000000000006</v>
      </c>
      <c r="AF88" s="8">
        <v>65.7</v>
      </c>
      <c r="AG88" s="8">
        <v>86.2</v>
      </c>
      <c r="AH88" s="8">
        <v>66.7</v>
      </c>
      <c r="AI88" s="8">
        <v>81.3</v>
      </c>
      <c r="AJ88" s="8">
        <v>56.2</v>
      </c>
      <c r="AK88" s="9">
        <v>72.599999999999994</v>
      </c>
    </row>
    <row r="89" spans="1:38">
      <c r="A89" t="s">
        <v>34</v>
      </c>
      <c r="B89" s="1"/>
      <c r="C89" s="2" t="s">
        <v>103</v>
      </c>
      <c r="D89" s="2" t="s">
        <v>100</v>
      </c>
      <c r="E89" s="2" t="s">
        <v>101</v>
      </c>
      <c r="F89" s="2" t="s">
        <v>4</v>
      </c>
      <c r="G89" s="2" t="s">
        <v>5</v>
      </c>
      <c r="H89" s="2" t="s">
        <v>6</v>
      </c>
      <c r="I89" s="2" t="s">
        <v>7</v>
      </c>
      <c r="J89" s="2" t="s">
        <v>8</v>
      </c>
      <c r="K89" s="2" t="s">
        <v>9</v>
      </c>
      <c r="L89" s="2" t="s">
        <v>10</v>
      </c>
      <c r="M89" s="2" t="s">
        <v>11</v>
      </c>
      <c r="N89" s="2" t="s">
        <v>12</v>
      </c>
      <c r="O89" s="2" t="s">
        <v>13</v>
      </c>
      <c r="P89" s="2" t="s">
        <v>14</v>
      </c>
      <c r="Q89" s="2" t="s">
        <v>15</v>
      </c>
      <c r="R89" s="2" t="s">
        <v>16</v>
      </c>
      <c r="S89" s="3" t="s">
        <v>17</v>
      </c>
      <c r="U89" s="1"/>
      <c r="V89" t="s">
        <v>103</v>
      </c>
      <c r="W89" t="s">
        <v>100</v>
      </c>
      <c r="X89" t="s">
        <v>101</v>
      </c>
      <c r="Y89" t="s">
        <v>4</v>
      </c>
      <c r="Z89" t="s">
        <v>5</v>
      </c>
      <c r="AA89" t="s">
        <v>6</v>
      </c>
      <c r="AB89" t="s">
        <v>7</v>
      </c>
      <c r="AC89" t="s">
        <v>8</v>
      </c>
      <c r="AD89" t="s">
        <v>9</v>
      </c>
      <c r="AE89" t="s">
        <v>10</v>
      </c>
      <c r="AF89" t="s">
        <v>11</v>
      </c>
      <c r="AG89" t="s">
        <v>12</v>
      </c>
      <c r="AH89" t="s">
        <v>13</v>
      </c>
      <c r="AI89" t="s">
        <v>14</v>
      </c>
      <c r="AJ89" t="s">
        <v>15</v>
      </c>
      <c r="AK89" t="s">
        <v>16</v>
      </c>
      <c r="AL89" s="3" t="s">
        <v>17</v>
      </c>
    </row>
    <row r="90" spans="1:38">
      <c r="A90" t="s">
        <v>176</v>
      </c>
      <c r="B90" s="4" t="s">
        <v>158</v>
      </c>
      <c r="C90" s="5">
        <v>4.3</v>
      </c>
      <c r="D90" s="5">
        <v>3.5</v>
      </c>
      <c r="E90" s="5">
        <v>1</v>
      </c>
      <c r="F90" s="5">
        <v>10.4</v>
      </c>
      <c r="G90" s="5">
        <v>9.1999999999999993</v>
      </c>
      <c r="H90" s="5">
        <v>1.2</v>
      </c>
      <c r="I90" s="5">
        <v>6.4</v>
      </c>
      <c r="J90" s="5">
        <v>5.7</v>
      </c>
      <c r="K90" s="5">
        <v>23</v>
      </c>
      <c r="L90" s="5">
        <v>10.3</v>
      </c>
      <c r="M90" s="5">
        <v>0</v>
      </c>
      <c r="N90" s="5">
        <v>5.4</v>
      </c>
      <c r="O90" s="5">
        <v>0</v>
      </c>
      <c r="P90" s="5">
        <v>15.6</v>
      </c>
      <c r="Q90" s="5">
        <v>13.8</v>
      </c>
      <c r="R90" s="5">
        <v>7</v>
      </c>
      <c r="S90" s="6">
        <v>9</v>
      </c>
      <c r="U90" s="4" t="s">
        <v>158</v>
      </c>
      <c r="V90">
        <v>0.9</v>
      </c>
      <c r="W90">
        <v>0.7</v>
      </c>
      <c r="X90">
        <v>0.2</v>
      </c>
      <c r="Y90">
        <v>2.1</v>
      </c>
      <c r="Z90">
        <v>1.8</v>
      </c>
      <c r="AA90">
        <v>0.3</v>
      </c>
      <c r="AB90">
        <v>1.3</v>
      </c>
      <c r="AC90">
        <v>1.1000000000000001</v>
      </c>
      <c r="AD90">
        <v>4.5999999999999996</v>
      </c>
      <c r="AE90">
        <v>2.1</v>
      </c>
      <c r="AF90">
        <v>0</v>
      </c>
      <c r="AG90">
        <v>1.1000000000000001</v>
      </c>
      <c r="AH90">
        <v>0</v>
      </c>
      <c r="AI90">
        <v>3.1</v>
      </c>
      <c r="AJ90">
        <v>2.8</v>
      </c>
      <c r="AK90">
        <v>1.4</v>
      </c>
      <c r="AL90" s="6">
        <v>1.8</v>
      </c>
    </row>
    <row r="91" spans="1:38">
      <c r="B91" s="4" t="s">
        <v>161</v>
      </c>
      <c r="C91" s="5">
        <v>226</v>
      </c>
      <c r="D91" s="5">
        <v>521</v>
      </c>
      <c r="E91" s="5">
        <v>517</v>
      </c>
      <c r="F91" s="5">
        <v>819</v>
      </c>
      <c r="G91" s="5">
        <v>499</v>
      </c>
      <c r="H91" s="5">
        <v>188</v>
      </c>
      <c r="I91" s="5">
        <v>382</v>
      </c>
      <c r="J91" s="5">
        <v>479</v>
      </c>
      <c r="K91" s="5">
        <v>359</v>
      </c>
      <c r="L91" s="5">
        <v>443</v>
      </c>
      <c r="M91" s="5">
        <v>669</v>
      </c>
      <c r="N91" s="5">
        <v>587</v>
      </c>
      <c r="O91" s="5">
        <v>431</v>
      </c>
      <c r="P91" s="5">
        <v>327</v>
      </c>
      <c r="Q91" s="5">
        <v>102</v>
      </c>
      <c r="R91" s="5">
        <v>522</v>
      </c>
      <c r="S91" s="6">
        <v>527</v>
      </c>
      <c r="U91" s="4" t="s">
        <v>161</v>
      </c>
      <c r="V91">
        <v>113</v>
      </c>
      <c r="W91">
        <v>261</v>
      </c>
      <c r="X91">
        <v>259</v>
      </c>
      <c r="Y91">
        <v>410</v>
      </c>
      <c r="Z91">
        <v>250</v>
      </c>
      <c r="AA91">
        <v>188</v>
      </c>
      <c r="AB91">
        <v>191</v>
      </c>
      <c r="AC91">
        <v>240</v>
      </c>
      <c r="AD91">
        <v>180</v>
      </c>
      <c r="AE91">
        <v>222</v>
      </c>
      <c r="AF91">
        <v>335</v>
      </c>
      <c r="AG91">
        <v>294</v>
      </c>
      <c r="AH91">
        <v>216</v>
      </c>
      <c r="AI91">
        <v>164</v>
      </c>
      <c r="AJ91">
        <v>51</v>
      </c>
      <c r="AK91">
        <v>261</v>
      </c>
      <c r="AL91" s="6">
        <v>264</v>
      </c>
    </row>
    <row r="92" spans="1:38">
      <c r="B92" s="4" t="s">
        <v>159</v>
      </c>
      <c r="C92" s="5">
        <v>810</v>
      </c>
      <c r="D92" s="5">
        <v>784</v>
      </c>
      <c r="E92" s="5">
        <v>588</v>
      </c>
      <c r="F92" s="5">
        <v>650</v>
      </c>
      <c r="G92" s="5">
        <v>602</v>
      </c>
      <c r="H92" s="5">
        <v>308</v>
      </c>
      <c r="I92" s="5">
        <v>788</v>
      </c>
      <c r="J92" s="5">
        <v>493</v>
      </c>
      <c r="K92" s="5">
        <v>1400</v>
      </c>
      <c r="L92" s="5">
        <v>880</v>
      </c>
      <c r="M92" s="5">
        <v>773</v>
      </c>
      <c r="N92" s="5">
        <v>500</v>
      </c>
      <c r="O92" s="5">
        <v>569</v>
      </c>
      <c r="P92" s="5">
        <v>1080</v>
      </c>
      <c r="Q92" s="5">
        <v>1280</v>
      </c>
      <c r="R92" s="5">
        <v>335</v>
      </c>
      <c r="S92" s="6">
        <v>491</v>
      </c>
      <c r="U92" s="4" t="s">
        <v>159</v>
      </c>
      <c r="V92">
        <v>162</v>
      </c>
      <c r="W92">
        <v>157</v>
      </c>
      <c r="X92">
        <v>118</v>
      </c>
      <c r="Y92">
        <v>130</v>
      </c>
      <c r="Z92">
        <v>120</v>
      </c>
      <c r="AA92">
        <v>77</v>
      </c>
      <c r="AB92">
        <v>158</v>
      </c>
      <c r="AC92">
        <v>98.6</v>
      </c>
      <c r="AD92">
        <v>280</v>
      </c>
      <c r="AE92">
        <v>176</v>
      </c>
      <c r="AF92">
        <v>155</v>
      </c>
      <c r="AG92">
        <v>100</v>
      </c>
      <c r="AH92">
        <v>114</v>
      </c>
      <c r="AI92">
        <v>216</v>
      </c>
      <c r="AJ92">
        <v>256</v>
      </c>
      <c r="AK92">
        <v>67</v>
      </c>
      <c r="AL92" s="6">
        <v>98.2</v>
      </c>
    </row>
    <row r="93" spans="1:38">
      <c r="B93" s="7" t="s">
        <v>160</v>
      </c>
      <c r="C93" s="8">
        <v>606</v>
      </c>
      <c r="D93" s="8">
        <v>630</v>
      </c>
      <c r="E93" s="8">
        <v>535</v>
      </c>
      <c r="F93" s="8">
        <v>582</v>
      </c>
      <c r="G93" s="8">
        <v>557</v>
      </c>
      <c r="H93" s="8">
        <v>256</v>
      </c>
      <c r="I93" s="8">
        <v>646</v>
      </c>
      <c r="J93" s="8">
        <v>647</v>
      </c>
      <c r="K93" s="8">
        <v>972</v>
      </c>
      <c r="L93" s="8">
        <v>865</v>
      </c>
      <c r="M93" s="8">
        <v>739</v>
      </c>
      <c r="N93" s="8">
        <v>579</v>
      </c>
      <c r="O93" s="8">
        <v>713</v>
      </c>
      <c r="P93" s="8">
        <v>866</v>
      </c>
      <c r="Q93" s="8">
        <v>812</v>
      </c>
      <c r="R93" s="8">
        <v>463</v>
      </c>
      <c r="S93" s="9">
        <v>580</v>
      </c>
      <c r="U93" s="4" t="s">
        <v>160</v>
      </c>
      <c r="V93">
        <v>303</v>
      </c>
      <c r="W93">
        <v>315</v>
      </c>
      <c r="X93">
        <v>268</v>
      </c>
      <c r="Y93">
        <v>291</v>
      </c>
      <c r="Z93">
        <v>279</v>
      </c>
      <c r="AA93">
        <v>256</v>
      </c>
      <c r="AB93">
        <v>323</v>
      </c>
      <c r="AC93">
        <v>324</v>
      </c>
      <c r="AD93">
        <v>486</v>
      </c>
      <c r="AE93">
        <v>433</v>
      </c>
      <c r="AF93">
        <v>370</v>
      </c>
      <c r="AG93">
        <v>290</v>
      </c>
      <c r="AH93">
        <v>357</v>
      </c>
      <c r="AI93">
        <v>433</v>
      </c>
      <c r="AJ93">
        <v>406</v>
      </c>
      <c r="AK93">
        <v>232</v>
      </c>
      <c r="AL93" s="6">
        <v>290</v>
      </c>
    </row>
    <row r="94" spans="1:38">
      <c r="U94" s="7" t="s">
        <v>162</v>
      </c>
      <c r="V94" s="8">
        <v>80.3</v>
      </c>
      <c r="W94" s="8">
        <v>64.3</v>
      </c>
      <c r="X94" s="8">
        <v>59.8</v>
      </c>
      <c r="Y94" s="8">
        <v>50.5</v>
      </c>
      <c r="Z94" s="8">
        <v>61.3</v>
      </c>
      <c r="AA94" s="8">
        <v>63.9</v>
      </c>
      <c r="AB94" s="8">
        <v>71.400000000000006</v>
      </c>
      <c r="AC94" s="8">
        <v>63.7</v>
      </c>
      <c r="AD94" s="8">
        <v>80.599999999999994</v>
      </c>
      <c r="AE94" s="8">
        <v>73.099999999999994</v>
      </c>
      <c r="AF94" s="8">
        <v>61.1</v>
      </c>
      <c r="AG94" s="8">
        <v>56.9</v>
      </c>
      <c r="AH94" s="8">
        <v>68.599999999999994</v>
      </c>
      <c r="AI94" s="8">
        <v>79.5</v>
      </c>
      <c r="AJ94" s="8">
        <v>92.5</v>
      </c>
      <c r="AK94" s="8">
        <v>53.3</v>
      </c>
      <c r="AL94" s="9">
        <v>59.4</v>
      </c>
    </row>
    <row r="95" spans="1:38">
      <c r="A95" t="s">
        <v>34</v>
      </c>
      <c r="B95" s="1"/>
      <c r="C95" s="2" t="s">
        <v>103</v>
      </c>
      <c r="D95" s="2" t="s">
        <v>100</v>
      </c>
      <c r="E95" s="2" t="s">
        <v>101</v>
      </c>
      <c r="F95" s="2" t="s">
        <v>4</v>
      </c>
      <c r="G95" s="2" t="s">
        <v>5</v>
      </c>
      <c r="H95" s="2" t="s">
        <v>6</v>
      </c>
      <c r="I95" s="2" t="s">
        <v>7</v>
      </c>
      <c r="J95" s="2" t="s">
        <v>8</v>
      </c>
      <c r="K95" s="2" t="s">
        <v>9</v>
      </c>
      <c r="L95" s="2" t="s">
        <v>10</v>
      </c>
      <c r="M95" s="2" t="s">
        <v>11</v>
      </c>
      <c r="N95" s="2" t="s">
        <v>12</v>
      </c>
      <c r="O95" s="2" t="s">
        <v>13</v>
      </c>
      <c r="P95" s="2" t="s">
        <v>14</v>
      </c>
      <c r="Q95" s="2" t="s">
        <v>15</v>
      </c>
      <c r="R95" s="2" t="s">
        <v>16</v>
      </c>
      <c r="S95" s="3" t="s">
        <v>17</v>
      </c>
      <c r="U95" s="1"/>
      <c r="V95" t="s">
        <v>103</v>
      </c>
      <c r="W95" t="s">
        <v>100</v>
      </c>
      <c r="X95" t="s">
        <v>101</v>
      </c>
      <c r="Y95" t="s">
        <v>4</v>
      </c>
      <c r="Z95" t="s">
        <v>5</v>
      </c>
      <c r="AA95" t="s">
        <v>6</v>
      </c>
      <c r="AB95" t="s">
        <v>7</v>
      </c>
      <c r="AC95" t="s">
        <v>8</v>
      </c>
      <c r="AD95" t="s">
        <v>9</v>
      </c>
      <c r="AE95" t="s">
        <v>10</v>
      </c>
      <c r="AF95" t="s">
        <v>11</v>
      </c>
      <c r="AG95" t="s">
        <v>12</v>
      </c>
      <c r="AH95" t="s">
        <v>13</v>
      </c>
      <c r="AI95" t="s">
        <v>14</v>
      </c>
      <c r="AJ95" t="s">
        <v>15</v>
      </c>
      <c r="AK95" t="s">
        <v>16</v>
      </c>
      <c r="AL95" s="6" t="s">
        <v>17</v>
      </c>
    </row>
    <row r="96" spans="1:38">
      <c r="A96" t="s">
        <v>165</v>
      </c>
      <c r="B96" s="4" t="s">
        <v>158</v>
      </c>
      <c r="C96" s="5">
        <v>0.4</v>
      </c>
      <c r="D96" s="5">
        <v>0</v>
      </c>
      <c r="E96" s="5">
        <v>5.4</v>
      </c>
      <c r="F96" s="5">
        <v>3.3</v>
      </c>
      <c r="G96" s="5">
        <v>3.4</v>
      </c>
      <c r="H96" s="5">
        <v>5.7</v>
      </c>
      <c r="I96" s="5">
        <v>2.2000000000000002</v>
      </c>
      <c r="J96" s="5">
        <v>0</v>
      </c>
      <c r="K96" s="5">
        <v>0</v>
      </c>
      <c r="L96" s="5">
        <v>3.7</v>
      </c>
      <c r="M96" s="5">
        <v>2.1</v>
      </c>
      <c r="N96" s="5">
        <v>5.0999999999999996</v>
      </c>
      <c r="O96" s="5">
        <v>0</v>
      </c>
      <c r="P96" s="5">
        <v>2.1</v>
      </c>
      <c r="Q96" s="5">
        <v>4.8</v>
      </c>
      <c r="R96" s="5">
        <v>1.5</v>
      </c>
      <c r="S96" s="6">
        <v>2.1</v>
      </c>
      <c r="U96" s="4" t="s">
        <v>158</v>
      </c>
      <c r="V96">
        <v>0.1</v>
      </c>
      <c r="W96">
        <v>0</v>
      </c>
      <c r="X96">
        <v>1.1000000000000001</v>
      </c>
      <c r="Y96">
        <v>0.7</v>
      </c>
      <c r="Z96">
        <v>0.7</v>
      </c>
      <c r="AA96">
        <v>1.4</v>
      </c>
      <c r="AB96">
        <v>0.4</v>
      </c>
      <c r="AC96">
        <v>0</v>
      </c>
      <c r="AD96">
        <v>0</v>
      </c>
      <c r="AE96">
        <v>0.7</v>
      </c>
      <c r="AF96">
        <v>0.4</v>
      </c>
      <c r="AG96">
        <v>1</v>
      </c>
      <c r="AH96">
        <v>0</v>
      </c>
      <c r="AI96">
        <v>0.4</v>
      </c>
      <c r="AJ96">
        <v>1</v>
      </c>
      <c r="AK96">
        <v>0.3</v>
      </c>
      <c r="AL96" s="6">
        <v>0.4</v>
      </c>
    </row>
    <row r="97" spans="1:38">
      <c r="B97" s="4" t="s">
        <v>161</v>
      </c>
      <c r="C97" s="5">
        <v>155</v>
      </c>
      <c r="D97" s="5">
        <v>407</v>
      </c>
      <c r="E97" s="5">
        <v>464</v>
      </c>
      <c r="F97" s="5">
        <v>649</v>
      </c>
      <c r="G97" s="5">
        <v>350</v>
      </c>
      <c r="H97" s="5">
        <v>179</v>
      </c>
      <c r="I97" s="5">
        <v>317</v>
      </c>
      <c r="J97" s="5">
        <v>429</v>
      </c>
      <c r="K97" s="5">
        <v>260</v>
      </c>
      <c r="L97" s="5">
        <v>304</v>
      </c>
      <c r="M97" s="5">
        <v>517</v>
      </c>
      <c r="N97" s="5">
        <v>484</v>
      </c>
      <c r="O97" s="5">
        <v>355</v>
      </c>
      <c r="P97" s="5">
        <v>196</v>
      </c>
      <c r="Q97" s="5">
        <v>97.6</v>
      </c>
      <c r="R97" s="5">
        <v>271</v>
      </c>
      <c r="S97" s="6">
        <v>285</v>
      </c>
      <c r="U97" s="4" t="s">
        <v>161</v>
      </c>
      <c r="V97">
        <v>77.5</v>
      </c>
      <c r="W97">
        <v>204</v>
      </c>
      <c r="X97">
        <v>232</v>
      </c>
      <c r="Y97">
        <v>325</v>
      </c>
      <c r="Z97">
        <v>175</v>
      </c>
      <c r="AA97">
        <v>179</v>
      </c>
      <c r="AB97">
        <v>159</v>
      </c>
      <c r="AC97">
        <v>215</v>
      </c>
      <c r="AD97">
        <v>130</v>
      </c>
      <c r="AE97">
        <v>152</v>
      </c>
      <c r="AF97">
        <v>259</v>
      </c>
      <c r="AG97">
        <v>242</v>
      </c>
      <c r="AH97">
        <v>178</v>
      </c>
      <c r="AI97">
        <v>98</v>
      </c>
      <c r="AJ97">
        <v>48.8</v>
      </c>
      <c r="AK97">
        <v>136</v>
      </c>
      <c r="AL97" s="6">
        <v>143</v>
      </c>
    </row>
    <row r="98" spans="1:38">
      <c r="B98" s="4" t="s">
        <v>159</v>
      </c>
      <c r="C98" s="5">
        <v>552</v>
      </c>
      <c r="D98" s="5">
        <v>596</v>
      </c>
      <c r="E98" s="5">
        <v>360</v>
      </c>
      <c r="F98" s="5">
        <v>459</v>
      </c>
      <c r="G98" s="5">
        <v>359</v>
      </c>
      <c r="H98" s="5">
        <v>341</v>
      </c>
      <c r="I98" s="5">
        <v>604</v>
      </c>
      <c r="J98" s="5">
        <v>506</v>
      </c>
      <c r="K98" s="5">
        <v>818</v>
      </c>
      <c r="L98" s="5">
        <v>484</v>
      </c>
      <c r="M98" s="5">
        <v>542</v>
      </c>
      <c r="N98" s="5">
        <v>395</v>
      </c>
      <c r="O98" s="5">
        <v>460</v>
      </c>
      <c r="P98" s="5">
        <v>798</v>
      </c>
      <c r="Q98" s="5">
        <v>709</v>
      </c>
      <c r="R98" s="5">
        <v>228</v>
      </c>
      <c r="S98" s="6">
        <v>313</v>
      </c>
      <c r="U98" s="4" t="s">
        <v>159</v>
      </c>
      <c r="V98">
        <v>110</v>
      </c>
      <c r="W98">
        <v>119</v>
      </c>
      <c r="X98">
        <v>72</v>
      </c>
      <c r="Y98">
        <v>91.8</v>
      </c>
      <c r="Z98">
        <v>71.8</v>
      </c>
      <c r="AA98">
        <v>85.3</v>
      </c>
      <c r="AB98">
        <v>121</v>
      </c>
      <c r="AC98">
        <v>101</v>
      </c>
      <c r="AD98">
        <v>164</v>
      </c>
      <c r="AE98">
        <v>96.8</v>
      </c>
      <c r="AF98">
        <v>108</v>
      </c>
      <c r="AG98">
        <v>79</v>
      </c>
      <c r="AH98">
        <v>92</v>
      </c>
      <c r="AI98">
        <v>160</v>
      </c>
      <c r="AJ98">
        <v>142</v>
      </c>
      <c r="AK98">
        <v>45.6</v>
      </c>
      <c r="AL98" s="6">
        <v>62.6</v>
      </c>
    </row>
    <row r="99" spans="1:38">
      <c r="B99" s="7" t="s">
        <v>160</v>
      </c>
      <c r="C99" s="8">
        <v>507</v>
      </c>
      <c r="D99" s="8">
        <v>493</v>
      </c>
      <c r="E99" s="8">
        <v>393</v>
      </c>
      <c r="F99" s="8">
        <v>453</v>
      </c>
      <c r="G99" s="8">
        <v>469</v>
      </c>
      <c r="H99" s="8">
        <v>312</v>
      </c>
      <c r="I99" s="8">
        <v>593</v>
      </c>
      <c r="J99" s="8">
        <v>629</v>
      </c>
      <c r="K99" s="8">
        <v>659</v>
      </c>
      <c r="L99" s="8">
        <v>498</v>
      </c>
      <c r="M99" s="8">
        <v>544</v>
      </c>
      <c r="N99" s="8">
        <v>459</v>
      </c>
      <c r="O99" s="8">
        <v>548</v>
      </c>
      <c r="P99" s="8">
        <v>635</v>
      </c>
      <c r="Q99" s="8">
        <v>619</v>
      </c>
      <c r="R99" s="8">
        <v>343</v>
      </c>
      <c r="S99" s="9">
        <v>378</v>
      </c>
      <c r="U99" s="4" t="s">
        <v>160</v>
      </c>
      <c r="V99">
        <v>254</v>
      </c>
      <c r="W99">
        <v>247</v>
      </c>
      <c r="X99">
        <v>197</v>
      </c>
      <c r="Y99">
        <v>227</v>
      </c>
      <c r="Z99">
        <v>235</v>
      </c>
      <c r="AA99">
        <v>312</v>
      </c>
      <c r="AB99">
        <v>297</v>
      </c>
      <c r="AC99">
        <v>315</v>
      </c>
      <c r="AD99">
        <v>330</v>
      </c>
      <c r="AE99">
        <v>249</v>
      </c>
      <c r="AF99">
        <v>272</v>
      </c>
      <c r="AG99">
        <v>230</v>
      </c>
      <c r="AH99">
        <v>274</v>
      </c>
      <c r="AI99">
        <v>318</v>
      </c>
      <c r="AJ99">
        <v>310</v>
      </c>
      <c r="AK99">
        <v>172</v>
      </c>
      <c r="AL99" s="6">
        <v>189</v>
      </c>
    </row>
    <row r="100" spans="1:38">
      <c r="U100" s="7" t="s">
        <v>162</v>
      </c>
      <c r="V100" s="8">
        <v>82.4</v>
      </c>
      <c r="W100" s="8">
        <v>64.2</v>
      </c>
      <c r="X100" s="8">
        <v>53.6</v>
      </c>
      <c r="Y100" s="8">
        <v>49.5</v>
      </c>
      <c r="Z100" s="8">
        <v>63.6</v>
      </c>
      <c r="AA100" s="8">
        <v>68.900000000000006</v>
      </c>
      <c r="AB100" s="8">
        <v>72.400000000000006</v>
      </c>
      <c r="AC100" s="8">
        <v>65.900000000000006</v>
      </c>
      <c r="AD100" s="8">
        <v>79.2</v>
      </c>
      <c r="AE100" s="8">
        <v>69.400000000000006</v>
      </c>
      <c r="AF100" s="8">
        <v>59.4</v>
      </c>
      <c r="AG100" s="8">
        <v>56</v>
      </c>
      <c r="AH100" s="8">
        <v>67.3</v>
      </c>
      <c r="AI100" s="8">
        <v>82.9</v>
      </c>
      <c r="AJ100" s="8">
        <v>90.1</v>
      </c>
      <c r="AK100" s="8">
        <v>61.5</v>
      </c>
      <c r="AL100" s="9">
        <v>63.7</v>
      </c>
    </row>
    <row r="101" spans="1:38">
      <c r="A101" t="s">
        <v>41</v>
      </c>
      <c r="B101" s="1"/>
      <c r="C101" s="2" t="s">
        <v>103</v>
      </c>
      <c r="D101" s="2" t="s">
        <v>35</v>
      </c>
      <c r="E101" s="2" t="s">
        <v>36</v>
      </c>
      <c r="F101" s="2" t="s">
        <v>37</v>
      </c>
      <c r="G101" s="2" t="s">
        <v>38</v>
      </c>
      <c r="H101" s="2" t="s">
        <v>39</v>
      </c>
      <c r="I101" s="3" t="s">
        <v>40</v>
      </c>
      <c r="U101" s="1"/>
      <c r="V101" s="2" t="s">
        <v>103</v>
      </c>
      <c r="W101" s="2" t="s">
        <v>35</v>
      </c>
      <c r="X101" s="2" t="s">
        <v>36</v>
      </c>
      <c r="Y101" s="2" t="s">
        <v>37</v>
      </c>
      <c r="Z101" s="2" t="s">
        <v>38</v>
      </c>
      <c r="AA101" s="2" t="s">
        <v>39</v>
      </c>
      <c r="AB101" s="3" t="s">
        <v>40</v>
      </c>
    </row>
    <row r="102" spans="1:38">
      <c r="A102" t="s">
        <v>176</v>
      </c>
      <c r="B102" s="4" t="s">
        <v>158</v>
      </c>
      <c r="C102" s="5">
        <v>7.1</v>
      </c>
      <c r="D102" s="5">
        <v>4.4000000000000004</v>
      </c>
      <c r="E102" s="5">
        <v>6.9</v>
      </c>
      <c r="F102" s="5">
        <v>36.9</v>
      </c>
      <c r="G102" s="5">
        <v>20.6</v>
      </c>
      <c r="H102" s="5">
        <v>28.6</v>
      </c>
      <c r="I102" s="6">
        <v>11.6</v>
      </c>
      <c r="U102" s="4" t="s">
        <v>158</v>
      </c>
      <c r="V102" s="5">
        <v>1.4</v>
      </c>
      <c r="W102" s="5">
        <v>0.9</v>
      </c>
      <c r="X102" s="5">
        <v>1.4</v>
      </c>
      <c r="Y102" s="5">
        <v>7.4</v>
      </c>
      <c r="Z102" s="5">
        <v>4.0999999999999996</v>
      </c>
      <c r="AA102" s="5">
        <v>5.7</v>
      </c>
      <c r="AB102" s="6">
        <v>2.2999999999999998</v>
      </c>
    </row>
    <row r="103" spans="1:38">
      <c r="B103" s="4" t="s">
        <v>161</v>
      </c>
      <c r="C103" s="5">
        <v>145</v>
      </c>
      <c r="D103" s="5">
        <v>130</v>
      </c>
      <c r="E103" s="5">
        <v>221</v>
      </c>
      <c r="F103" s="5">
        <v>889</v>
      </c>
      <c r="G103" s="5">
        <v>163</v>
      </c>
      <c r="H103" s="5">
        <v>835</v>
      </c>
      <c r="I103" s="6">
        <v>52.3</v>
      </c>
      <c r="U103" s="4" t="s">
        <v>161</v>
      </c>
      <c r="V103" s="5">
        <v>72.5</v>
      </c>
      <c r="W103" s="5">
        <v>65</v>
      </c>
      <c r="X103" s="5">
        <v>111</v>
      </c>
      <c r="Y103" s="5">
        <v>445</v>
      </c>
      <c r="Z103" s="5">
        <v>81.5</v>
      </c>
      <c r="AA103" s="5">
        <v>418</v>
      </c>
      <c r="AB103" s="6">
        <v>26.2</v>
      </c>
    </row>
    <row r="104" spans="1:38">
      <c r="B104" s="4" t="s">
        <v>159</v>
      </c>
      <c r="C104" s="5">
        <v>560</v>
      </c>
      <c r="D104" s="5">
        <v>806</v>
      </c>
      <c r="E104" s="5">
        <v>507</v>
      </c>
      <c r="F104" s="5">
        <v>357</v>
      </c>
      <c r="G104" s="5">
        <v>654</v>
      </c>
      <c r="H104" s="5">
        <v>204</v>
      </c>
      <c r="I104" s="6">
        <v>502</v>
      </c>
      <c r="U104" s="4" t="s">
        <v>159</v>
      </c>
      <c r="V104" s="5">
        <v>112</v>
      </c>
      <c r="W104" s="5">
        <v>161</v>
      </c>
      <c r="X104" s="5">
        <v>101</v>
      </c>
      <c r="Y104" s="5">
        <v>71.400000000000006</v>
      </c>
      <c r="Z104" s="5">
        <v>131</v>
      </c>
      <c r="AA104" s="5">
        <v>40.799999999999997</v>
      </c>
      <c r="AB104" s="6">
        <v>100</v>
      </c>
    </row>
    <row r="105" spans="1:38">
      <c r="B105" s="7" t="s">
        <v>160</v>
      </c>
      <c r="C105" s="8">
        <v>467</v>
      </c>
      <c r="D105" s="8">
        <v>620</v>
      </c>
      <c r="E105" s="8">
        <v>514</v>
      </c>
      <c r="F105" s="8">
        <v>345</v>
      </c>
      <c r="G105" s="8">
        <v>538</v>
      </c>
      <c r="H105" s="8">
        <v>215</v>
      </c>
      <c r="I105" s="9">
        <v>542</v>
      </c>
      <c r="U105" s="4" t="s">
        <v>160</v>
      </c>
      <c r="V105" s="5">
        <v>234</v>
      </c>
      <c r="W105" s="5">
        <v>310</v>
      </c>
      <c r="X105" s="5">
        <v>257</v>
      </c>
      <c r="Y105" s="5">
        <v>173</v>
      </c>
      <c r="Z105" s="5">
        <v>269</v>
      </c>
      <c r="AA105" s="5">
        <v>108</v>
      </c>
      <c r="AB105" s="6">
        <v>271</v>
      </c>
    </row>
    <row r="106" spans="1:38">
      <c r="U106" s="7" t="s">
        <v>162</v>
      </c>
      <c r="V106" s="8">
        <v>82.4</v>
      </c>
      <c r="W106" s="8">
        <v>87.7</v>
      </c>
      <c r="X106" s="8">
        <v>76.099999999999994</v>
      </c>
      <c r="Y106" s="8">
        <v>35.1</v>
      </c>
      <c r="Z106" s="8">
        <v>82.4</v>
      </c>
      <c r="AA106" s="8">
        <v>26</v>
      </c>
      <c r="AB106" s="9">
        <v>92.9</v>
      </c>
    </row>
    <row r="107" spans="1:38">
      <c r="A107" t="s">
        <v>41</v>
      </c>
      <c r="B107" s="1"/>
      <c r="C107" s="2" t="s">
        <v>103</v>
      </c>
      <c r="D107" s="2" t="s">
        <v>35</v>
      </c>
      <c r="E107" s="2" t="s">
        <v>36</v>
      </c>
      <c r="F107" s="2" t="s">
        <v>37</v>
      </c>
      <c r="G107" s="2" t="s">
        <v>38</v>
      </c>
      <c r="H107" s="2" t="s">
        <v>39</v>
      </c>
      <c r="I107" s="3" t="s">
        <v>40</v>
      </c>
      <c r="U107" s="1"/>
      <c r="V107" s="2" t="s">
        <v>103</v>
      </c>
      <c r="W107" s="2" t="s">
        <v>35</v>
      </c>
      <c r="X107" s="2" t="s">
        <v>36</v>
      </c>
      <c r="Y107" s="2" t="s">
        <v>37</v>
      </c>
      <c r="Z107" s="2" t="s">
        <v>38</v>
      </c>
      <c r="AA107" s="2" t="s">
        <v>39</v>
      </c>
      <c r="AB107" s="3" t="s">
        <v>40</v>
      </c>
    </row>
    <row r="108" spans="1:38">
      <c r="A108" t="s">
        <v>165</v>
      </c>
      <c r="B108" s="4" t="s">
        <v>158</v>
      </c>
      <c r="C108" s="5">
        <v>4.5</v>
      </c>
      <c r="D108" s="5">
        <v>2</v>
      </c>
      <c r="E108" s="5">
        <v>9.4</v>
      </c>
      <c r="F108" s="5">
        <v>7.6</v>
      </c>
      <c r="G108" s="5">
        <v>2.7</v>
      </c>
      <c r="H108" s="5">
        <v>7</v>
      </c>
      <c r="I108" s="6">
        <v>5.4</v>
      </c>
      <c r="U108" s="4" t="s">
        <v>158</v>
      </c>
      <c r="V108" s="5">
        <v>0.9</v>
      </c>
      <c r="W108" s="5">
        <v>0.4</v>
      </c>
      <c r="X108" s="5">
        <v>1.9</v>
      </c>
      <c r="Y108" s="5">
        <v>1.5</v>
      </c>
      <c r="Z108" s="5">
        <v>0.5</v>
      </c>
      <c r="AA108" s="5">
        <v>1.4</v>
      </c>
      <c r="AB108" s="6">
        <v>1.1000000000000001</v>
      </c>
    </row>
    <row r="109" spans="1:38">
      <c r="B109" s="4" t="s">
        <v>161</v>
      </c>
      <c r="C109" s="5">
        <v>187</v>
      </c>
      <c r="D109" s="5">
        <v>110</v>
      </c>
      <c r="E109" s="5">
        <v>192</v>
      </c>
      <c r="F109" s="5">
        <v>525</v>
      </c>
      <c r="G109" s="5">
        <v>92.9</v>
      </c>
      <c r="H109" s="5">
        <v>511</v>
      </c>
      <c r="I109" s="6">
        <v>48.4</v>
      </c>
      <c r="U109" s="4" t="s">
        <v>161</v>
      </c>
      <c r="V109" s="5">
        <v>93.5</v>
      </c>
      <c r="W109" s="5">
        <v>55</v>
      </c>
      <c r="X109" s="5">
        <v>96</v>
      </c>
      <c r="Y109" s="5">
        <v>263</v>
      </c>
      <c r="Z109" s="5">
        <v>46.5</v>
      </c>
      <c r="AA109" s="5">
        <v>256</v>
      </c>
      <c r="AB109" s="6">
        <v>24.2</v>
      </c>
    </row>
    <row r="110" spans="1:38">
      <c r="B110" s="4" t="s">
        <v>159</v>
      </c>
      <c r="C110" s="5">
        <v>621</v>
      </c>
      <c r="D110" s="5">
        <v>719</v>
      </c>
      <c r="E110" s="5">
        <v>446</v>
      </c>
      <c r="F110" s="5">
        <v>288</v>
      </c>
      <c r="G110" s="5">
        <v>510</v>
      </c>
      <c r="H110" s="5">
        <v>159</v>
      </c>
      <c r="I110" s="6">
        <v>452</v>
      </c>
      <c r="U110" s="4" t="s">
        <v>159</v>
      </c>
      <c r="V110" s="5">
        <v>124</v>
      </c>
      <c r="W110" s="5">
        <v>144</v>
      </c>
      <c r="X110" s="5">
        <v>89.2</v>
      </c>
      <c r="Y110" s="5">
        <v>57.6</v>
      </c>
      <c r="Z110" s="5">
        <v>102</v>
      </c>
      <c r="AA110" s="5">
        <v>31.8</v>
      </c>
      <c r="AB110" s="6">
        <v>90.4</v>
      </c>
    </row>
    <row r="111" spans="1:38">
      <c r="B111" s="7" t="s">
        <v>160</v>
      </c>
      <c r="C111" s="8">
        <v>580</v>
      </c>
      <c r="D111" s="8">
        <v>653</v>
      </c>
      <c r="E111" s="8">
        <v>526</v>
      </c>
      <c r="F111" s="8">
        <v>312</v>
      </c>
      <c r="G111" s="8">
        <v>497</v>
      </c>
      <c r="H111" s="8">
        <v>226</v>
      </c>
      <c r="I111" s="9">
        <v>489</v>
      </c>
      <c r="U111" s="4" t="s">
        <v>160</v>
      </c>
      <c r="V111" s="5">
        <v>290</v>
      </c>
      <c r="W111" s="5">
        <v>327</v>
      </c>
      <c r="X111" s="5">
        <v>263</v>
      </c>
      <c r="Y111" s="5">
        <v>156</v>
      </c>
      <c r="Z111" s="5">
        <v>249</v>
      </c>
      <c r="AA111" s="5">
        <v>113</v>
      </c>
      <c r="AB111" s="6">
        <v>245</v>
      </c>
    </row>
    <row r="112" spans="1:38">
      <c r="U112" s="7" t="s">
        <v>162</v>
      </c>
      <c r="V112" s="8">
        <v>81.400000000000006</v>
      </c>
      <c r="W112" s="8">
        <v>89.5</v>
      </c>
      <c r="X112" s="8">
        <v>78.3</v>
      </c>
      <c r="Y112" s="8">
        <v>44.7</v>
      </c>
      <c r="Z112" s="8">
        <v>88.2</v>
      </c>
      <c r="AA112" s="8">
        <v>36</v>
      </c>
      <c r="AB112" s="9">
        <v>93</v>
      </c>
    </row>
  </sheetData>
  <phoneticPr fontId="2"/>
  <pageMargins left="0.78700000000000003" right="0.78700000000000003" top="0.98399999999999999" bottom="0.98399999999999999" header="0.51200000000000001" footer="0.51200000000000001"/>
  <pageSetup paperSize="10"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EB28"/>
  <sheetViews>
    <sheetView tabSelected="1" topLeftCell="A19" workbookViewId="0">
      <selection activeCell="C29" sqref="C29"/>
    </sheetView>
  </sheetViews>
  <sheetFormatPr baseColWidth="12" defaultRowHeight="17"/>
  <cols>
    <col min="1" max="2" width="7.1640625" customWidth="1"/>
    <col min="3" max="132" width="6.1640625" customWidth="1"/>
  </cols>
  <sheetData>
    <row r="1" spans="1:132">
      <c r="A1" t="s">
        <v>1</v>
      </c>
    </row>
    <row r="2" spans="1:132">
      <c r="B2" t="s">
        <v>3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4" spans="1:132">
      <c r="B4" s="19"/>
      <c r="C4" s="19" t="s">
        <v>103</v>
      </c>
      <c r="D4" s="19" t="s">
        <v>104</v>
      </c>
      <c r="E4" s="19" t="s">
        <v>105</v>
      </c>
      <c r="F4" s="19" t="s">
        <v>106</v>
      </c>
      <c r="G4" s="19" t="s">
        <v>107</v>
      </c>
      <c r="H4" s="19" t="s">
        <v>108</v>
      </c>
      <c r="I4" s="19" t="s">
        <v>109</v>
      </c>
      <c r="J4" s="19" t="s">
        <v>110</v>
      </c>
      <c r="K4" s="19" t="s">
        <v>111</v>
      </c>
      <c r="L4" s="19" t="s">
        <v>112</v>
      </c>
      <c r="M4" s="19" t="s">
        <v>113</v>
      </c>
      <c r="N4" s="19" t="s">
        <v>114</v>
      </c>
      <c r="O4" s="19" t="s">
        <v>115</v>
      </c>
      <c r="P4" s="19" t="s">
        <v>116</v>
      </c>
      <c r="Q4" s="19" t="s">
        <v>117</v>
      </c>
      <c r="R4" s="19" t="s">
        <v>120</v>
      </c>
      <c r="S4" s="19" t="s">
        <v>121</v>
      </c>
      <c r="T4" s="19" t="s">
        <v>122</v>
      </c>
      <c r="U4" s="19" t="s">
        <v>123</v>
      </c>
      <c r="V4" s="19" t="s">
        <v>124</v>
      </c>
      <c r="W4" s="19" t="s">
        <v>125</v>
      </c>
      <c r="X4" s="19" t="s">
        <v>126</v>
      </c>
      <c r="Y4" s="19" t="s">
        <v>127</v>
      </c>
      <c r="Z4" s="19" t="s">
        <v>136</v>
      </c>
      <c r="AA4" s="19" t="s">
        <v>137</v>
      </c>
      <c r="AB4" s="19" t="s">
        <v>138</v>
      </c>
      <c r="AC4" s="19" t="s">
        <v>139</v>
      </c>
      <c r="AD4" s="19" t="s">
        <v>140</v>
      </c>
      <c r="AE4" s="19" t="s">
        <v>133</v>
      </c>
      <c r="AF4" s="19" t="s">
        <v>141</v>
      </c>
      <c r="AG4" s="19" t="s">
        <v>135</v>
      </c>
      <c r="AH4" t="s">
        <v>143</v>
      </c>
      <c r="AI4" t="s">
        <v>144</v>
      </c>
      <c r="AJ4" t="s">
        <v>145</v>
      </c>
      <c r="AK4" t="s">
        <v>146</v>
      </c>
      <c r="AL4" t="s">
        <v>147</v>
      </c>
      <c r="AM4" t="s">
        <v>148</v>
      </c>
      <c r="AN4" t="s">
        <v>149</v>
      </c>
      <c r="AO4" t="s">
        <v>150</v>
      </c>
      <c r="AP4" t="s">
        <v>151</v>
      </c>
      <c r="AQ4" t="s">
        <v>152</v>
      </c>
      <c r="AR4" t="s">
        <v>153</v>
      </c>
      <c r="AS4" t="s">
        <v>154</v>
      </c>
      <c r="AT4" t="s">
        <v>155</v>
      </c>
      <c r="AU4" t="s">
        <v>156</v>
      </c>
      <c r="AV4" t="s">
        <v>157</v>
      </c>
      <c r="AW4" t="s">
        <v>43</v>
      </c>
      <c r="AX4" t="s">
        <v>44</v>
      </c>
      <c r="AY4" t="s">
        <v>45</v>
      </c>
      <c r="AZ4" t="s">
        <v>46</v>
      </c>
      <c r="BA4" t="s">
        <v>47</v>
      </c>
      <c r="BB4" t="s">
        <v>48</v>
      </c>
      <c r="BC4" t="s">
        <v>49</v>
      </c>
      <c r="BD4" t="s">
        <v>50</v>
      </c>
      <c r="BE4" t="s">
        <v>51</v>
      </c>
      <c r="BF4" t="s">
        <v>52</v>
      </c>
      <c r="BG4" t="s">
        <v>53</v>
      </c>
      <c r="BH4" t="s">
        <v>54</v>
      </c>
      <c r="BI4" t="s">
        <v>55</v>
      </c>
      <c r="BJ4" t="s">
        <v>56</v>
      </c>
      <c r="BK4" t="s">
        <v>57</v>
      </c>
      <c r="BL4" t="s">
        <v>58</v>
      </c>
      <c r="BM4" t="s">
        <v>60</v>
      </c>
      <c r="BN4" t="s">
        <v>61</v>
      </c>
      <c r="BO4" t="s">
        <v>62</v>
      </c>
      <c r="BP4" t="s">
        <v>63</v>
      </c>
      <c r="BQ4" t="s">
        <v>64</v>
      </c>
      <c r="BR4" t="s">
        <v>65</v>
      </c>
      <c r="BS4" t="s">
        <v>66</v>
      </c>
      <c r="BT4" t="s">
        <v>76</v>
      </c>
      <c r="BU4" t="s">
        <v>77</v>
      </c>
      <c r="BV4" t="s">
        <v>78</v>
      </c>
      <c r="BW4" t="s">
        <v>79</v>
      </c>
      <c r="BX4" t="s">
        <v>80</v>
      </c>
      <c r="BY4" t="s">
        <v>81</v>
      </c>
      <c r="BZ4" t="s">
        <v>82</v>
      </c>
      <c r="CA4" t="s">
        <v>83</v>
      </c>
      <c r="CB4" t="s">
        <v>84</v>
      </c>
      <c r="CC4" t="s">
        <v>85</v>
      </c>
      <c r="CD4" t="s">
        <v>86</v>
      </c>
      <c r="CE4" t="s">
        <v>87</v>
      </c>
      <c r="CF4" t="s">
        <v>88</v>
      </c>
      <c r="CG4" t="s">
        <v>89</v>
      </c>
      <c r="CH4" t="s">
        <v>90</v>
      </c>
      <c r="CI4" t="s">
        <v>91</v>
      </c>
      <c r="CJ4" t="s">
        <v>92</v>
      </c>
      <c r="CK4" t="s">
        <v>93</v>
      </c>
      <c r="CL4" t="s">
        <v>94</v>
      </c>
      <c r="CM4" t="s">
        <v>95</v>
      </c>
      <c r="CN4" t="s">
        <v>96</v>
      </c>
      <c r="CO4" t="s">
        <v>97</v>
      </c>
      <c r="CP4" t="s">
        <v>98</v>
      </c>
      <c r="CQ4" t="s">
        <v>99</v>
      </c>
      <c r="CR4" t="s">
        <v>18</v>
      </c>
      <c r="CS4" t="s">
        <v>19</v>
      </c>
      <c r="CT4" t="s">
        <v>20</v>
      </c>
      <c r="CU4" t="s">
        <v>21</v>
      </c>
      <c r="CV4" t="s">
        <v>22</v>
      </c>
      <c r="CW4" t="s">
        <v>23</v>
      </c>
      <c r="CX4" t="s">
        <v>24</v>
      </c>
      <c r="CY4" t="s">
        <v>25</v>
      </c>
      <c r="CZ4" t="s">
        <v>26</v>
      </c>
      <c r="DA4" t="s">
        <v>27</v>
      </c>
      <c r="DB4" t="s">
        <v>28</v>
      </c>
      <c r="DC4" t="s">
        <v>29</v>
      </c>
      <c r="DD4" t="s">
        <v>30</v>
      </c>
      <c r="DE4" t="s">
        <v>31</v>
      </c>
      <c r="DF4" t="s">
        <v>32</v>
      </c>
      <c r="DG4" t="s">
        <v>100</v>
      </c>
      <c r="DH4" t="s">
        <v>101</v>
      </c>
      <c r="DI4" t="s">
        <v>4</v>
      </c>
      <c r="DJ4" t="s">
        <v>5</v>
      </c>
      <c r="DK4" t="s">
        <v>6</v>
      </c>
      <c r="DL4" t="s">
        <v>7</v>
      </c>
      <c r="DM4" t="s">
        <v>8</v>
      </c>
      <c r="DN4" t="s">
        <v>9</v>
      </c>
      <c r="DO4" t="s">
        <v>10</v>
      </c>
      <c r="DP4" t="s">
        <v>11</v>
      </c>
      <c r="DQ4" t="s">
        <v>12</v>
      </c>
      <c r="DR4" t="s">
        <v>13</v>
      </c>
      <c r="DS4" t="s">
        <v>14</v>
      </c>
      <c r="DT4" t="s">
        <v>15</v>
      </c>
      <c r="DU4" t="s">
        <v>16</v>
      </c>
      <c r="DV4" t="s">
        <v>17</v>
      </c>
      <c r="DW4" t="s">
        <v>35</v>
      </c>
      <c r="DX4" t="s">
        <v>36</v>
      </c>
      <c r="DY4" t="s">
        <v>37</v>
      </c>
      <c r="DZ4" t="s">
        <v>38</v>
      </c>
      <c r="EA4" t="s">
        <v>39</v>
      </c>
      <c r="EB4" t="s">
        <v>40</v>
      </c>
    </row>
    <row r="5" spans="1:132">
      <c r="C5" s="5">
        <v>76.2</v>
      </c>
      <c r="D5" s="5">
        <v>83.3</v>
      </c>
      <c r="E5" s="5">
        <v>71.5</v>
      </c>
      <c r="F5" s="5">
        <v>81.099999999999994</v>
      </c>
      <c r="G5" s="5">
        <v>54.7</v>
      </c>
      <c r="H5" s="5">
        <v>88.9</v>
      </c>
      <c r="I5" s="5">
        <v>75.400000000000006</v>
      </c>
      <c r="J5" s="5">
        <v>82.4</v>
      </c>
      <c r="K5" s="5">
        <v>81.900000000000006</v>
      </c>
      <c r="L5" s="5">
        <v>77.3</v>
      </c>
      <c r="M5" s="5">
        <v>77.3</v>
      </c>
      <c r="N5" s="5">
        <v>69.599999999999994</v>
      </c>
      <c r="O5" s="5">
        <v>94.3</v>
      </c>
      <c r="P5" s="5">
        <v>73.900000000000006</v>
      </c>
      <c r="Q5" s="5">
        <v>71.8</v>
      </c>
      <c r="R5" s="5">
        <v>89.8</v>
      </c>
      <c r="S5" s="5">
        <v>82.9</v>
      </c>
      <c r="T5" s="5">
        <v>89.7</v>
      </c>
      <c r="U5" s="5">
        <v>82.2</v>
      </c>
      <c r="V5" s="5">
        <v>97.4</v>
      </c>
      <c r="W5" s="5">
        <v>97.1</v>
      </c>
      <c r="X5" s="5">
        <v>95.1</v>
      </c>
      <c r="Y5" s="5">
        <v>94.8</v>
      </c>
      <c r="Z5" s="5">
        <v>91.7</v>
      </c>
      <c r="AA5" s="5">
        <v>92</v>
      </c>
      <c r="AB5" s="5">
        <v>92.2</v>
      </c>
      <c r="AC5" s="5">
        <v>81.099999999999994</v>
      </c>
      <c r="AD5" s="5">
        <v>76.599999999999994</v>
      </c>
      <c r="AE5" s="5">
        <v>82.7</v>
      </c>
      <c r="AF5" s="5">
        <v>73.400000000000006</v>
      </c>
      <c r="AG5" s="5">
        <v>94.1</v>
      </c>
      <c r="AH5" s="5">
        <v>84.2</v>
      </c>
      <c r="AI5" s="5">
        <v>77</v>
      </c>
      <c r="AJ5" s="5">
        <v>90.9</v>
      </c>
      <c r="AK5" s="5">
        <v>76</v>
      </c>
      <c r="AL5" s="5">
        <v>80.8</v>
      </c>
      <c r="AM5" s="5">
        <v>90.4</v>
      </c>
      <c r="AN5" s="5">
        <v>89.4</v>
      </c>
      <c r="AO5" s="5">
        <v>90.1</v>
      </c>
      <c r="AP5" s="5">
        <v>92.5</v>
      </c>
      <c r="AQ5" s="5">
        <v>91.6</v>
      </c>
      <c r="AR5" s="5">
        <v>81.3</v>
      </c>
      <c r="AS5" s="5">
        <v>83.4</v>
      </c>
      <c r="AT5" s="5">
        <v>92.3</v>
      </c>
      <c r="AU5" s="5">
        <v>88.8</v>
      </c>
      <c r="AV5" s="5">
        <v>79.099999999999994</v>
      </c>
      <c r="AW5" s="5">
        <v>85.3</v>
      </c>
      <c r="AX5" s="5">
        <v>80.2</v>
      </c>
      <c r="AY5" s="5">
        <v>83.8</v>
      </c>
      <c r="AZ5" s="5">
        <v>88.7</v>
      </c>
      <c r="BA5" s="5">
        <v>80.3</v>
      </c>
      <c r="BB5" s="5">
        <v>85.6</v>
      </c>
      <c r="BC5" s="5">
        <v>70.8</v>
      </c>
      <c r="BD5" s="5">
        <v>76.5</v>
      </c>
      <c r="BE5" s="5">
        <v>48.7</v>
      </c>
      <c r="BF5" s="5">
        <v>74</v>
      </c>
      <c r="BG5" s="5">
        <v>67.3</v>
      </c>
      <c r="BH5" s="5">
        <v>26.5</v>
      </c>
      <c r="BI5" s="5">
        <v>49.3</v>
      </c>
      <c r="BJ5" s="5">
        <v>54.7</v>
      </c>
      <c r="BK5" s="5">
        <v>83.9</v>
      </c>
      <c r="BL5" s="5">
        <v>85.5</v>
      </c>
      <c r="BM5" s="5">
        <v>80.5</v>
      </c>
      <c r="BN5" s="5">
        <v>82.3</v>
      </c>
      <c r="BO5" s="5">
        <v>85.4</v>
      </c>
      <c r="BP5" s="5">
        <v>88.1</v>
      </c>
      <c r="BQ5" s="5">
        <v>85</v>
      </c>
      <c r="BR5" s="5">
        <v>87.2</v>
      </c>
      <c r="BS5" s="5">
        <v>87.2</v>
      </c>
      <c r="BT5" s="5">
        <v>86.7</v>
      </c>
      <c r="BU5" s="5">
        <v>85.3</v>
      </c>
      <c r="BV5" s="5">
        <v>79.900000000000006</v>
      </c>
      <c r="BW5" s="5">
        <v>50.7</v>
      </c>
      <c r="BX5" s="5">
        <v>83.4</v>
      </c>
      <c r="BY5" s="5">
        <v>71.8</v>
      </c>
      <c r="BZ5" s="5">
        <v>75.400000000000006</v>
      </c>
      <c r="CA5" s="5">
        <v>81.900000000000006</v>
      </c>
      <c r="CB5" s="5">
        <v>15.8</v>
      </c>
      <c r="CC5" s="5">
        <v>80.599999999999994</v>
      </c>
      <c r="CD5" s="5">
        <v>91.2</v>
      </c>
      <c r="CE5" s="5">
        <v>84.7</v>
      </c>
      <c r="CF5" s="5">
        <v>65.099999999999994</v>
      </c>
      <c r="CG5" s="5">
        <v>66.3</v>
      </c>
      <c r="CH5" s="5">
        <v>59.2</v>
      </c>
      <c r="CI5" s="5">
        <v>58.4</v>
      </c>
      <c r="CJ5" s="5">
        <v>77.2</v>
      </c>
      <c r="CK5" s="5">
        <v>72.099999999999994</v>
      </c>
      <c r="CL5" s="5">
        <v>49.6</v>
      </c>
      <c r="CM5" s="5">
        <v>45.3</v>
      </c>
      <c r="CN5" s="5">
        <v>29.6</v>
      </c>
      <c r="CO5" s="5">
        <v>72.2</v>
      </c>
      <c r="CP5" s="5">
        <v>85.2</v>
      </c>
      <c r="CQ5" s="5">
        <v>76.7</v>
      </c>
      <c r="CR5" s="5">
        <v>87.1</v>
      </c>
      <c r="CS5" s="5">
        <v>95</v>
      </c>
      <c r="CT5" s="5">
        <v>71.7</v>
      </c>
      <c r="CU5" s="5">
        <v>76.8</v>
      </c>
      <c r="CV5" s="5">
        <v>80.5</v>
      </c>
      <c r="CW5" s="5">
        <v>80.5</v>
      </c>
      <c r="CX5" s="5">
        <v>70.400000000000006</v>
      </c>
      <c r="CY5" s="5">
        <v>70.7</v>
      </c>
      <c r="CZ5" s="5">
        <v>79.5</v>
      </c>
      <c r="DA5" s="5">
        <v>63.5</v>
      </c>
      <c r="DB5" s="5">
        <v>86.6</v>
      </c>
      <c r="DC5" s="5">
        <v>67.8</v>
      </c>
      <c r="DD5" s="5">
        <v>80</v>
      </c>
      <c r="DE5" s="5">
        <v>57.3</v>
      </c>
      <c r="DF5" s="5">
        <v>68.2</v>
      </c>
      <c r="DG5" s="5">
        <v>64.3</v>
      </c>
      <c r="DH5" s="5">
        <v>59.8</v>
      </c>
      <c r="DI5" s="5">
        <v>50.5</v>
      </c>
      <c r="DJ5" s="5">
        <v>61.3</v>
      </c>
      <c r="DK5" s="5">
        <v>63.9</v>
      </c>
      <c r="DL5" s="5">
        <v>71.400000000000006</v>
      </c>
      <c r="DM5" s="5">
        <v>63.7</v>
      </c>
      <c r="DN5" s="5">
        <v>80.599999999999994</v>
      </c>
      <c r="DO5" s="5">
        <v>73.099999999999994</v>
      </c>
      <c r="DP5" s="5">
        <v>61.1</v>
      </c>
      <c r="DQ5" s="5">
        <v>56.9</v>
      </c>
      <c r="DR5" s="5">
        <v>68.599999999999994</v>
      </c>
      <c r="DS5" s="5">
        <v>79.5</v>
      </c>
      <c r="DT5" s="5">
        <v>92.5</v>
      </c>
      <c r="DU5" s="5">
        <v>53.3</v>
      </c>
      <c r="DV5" s="5">
        <v>59.4</v>
      </c>
      <c r="DW5" s="5">
        <v>87.7</v>
      </c>
      <c r="DX5" s="5">
        <v>76.099999999999994</v>
      </c>
      <c r="DY5" s="5">
        <v>35.1</v>
      </c>
      <c r="DZ5" s="5">
        <v>82.4</v>
      </c>
      <c r="EA5" s="5">
        <v>26</v>
      </c>
      <c r="EB5" s="5">
        <v>92.9</v>
      </c>
    </row>
    <row r="6" spans="1:132">
      <c r="C6" s="5">
        <v>81.099999999999994</v>
      </c>
      <c r="D6" s="5">
        <v>84.4</v>
      </c>
      <c r="E6" s="5">
        <v>72.900000000000006</v>
      </c>
      <c r="F6" s="5">
        <v>85.2</v>
      </c>
      <c r="G6" s="5">
        <v>63.9</v>
      </c>
      <c r="H6" s="5">
        <v>92</v>
      </c>
      <c r="I6" s="5">
        <v>79.3</v>
      </c>
      <c r="J6" s="5">
        <v>85.7</v>
      </c>
      <c r="K6" s="5">
        <v>82.9</v>
      </c>
      <c r="L6" s="5">
        <v>76.2</v>
      </c>
      <c r="M6" s="5">
        <v>78.3</v>
      </c>
      <c r="N6" s="5">
        <v>70.2</v>
      </c>
      <c r="O6" s="5">
        <v>96.5</v>
      </c>
      <c r="P6" s="5">
        <v>72.2</v>
      </c>
      <c r="Q6" s="5">
        <v>70</v>
      </c>
      <c r="R6" s="5">
        <v>88.7</v>
      </c>
      <c r="S6" s="5">
        <v>78.3</v>
      </c>
      <c r="T6" s="5">
        <v>88.4</v>
      </c>
      <c r="U6" s="5">
        <v>80.8</v>
      </c>
      <c r="V6" s="5">
        <v>97.9</v>
      </c>
      <c r="W6" s="5">
        <v>96.7</v>
      </c>
      <c r="X6" s="5">
        <v>92.4</v>
      </c>
      <c r="Y6" s="5">
        <v>92.6</v>
      </c>
      <c r="Z6" s="5">
        <v>87.5</v>
      </c>
      <c r="AA6" s="5">
        <v>91.4</v>
      </c>
      <c r="AB6" s="5">
        <v>93.3</v>
      </c>
      <c r="AC6" s="5">
        <v>72.5</v>
      </c>
      <c r="AD6" s="5">
        <v>76.8</v>
      </c>
      <c r="AE6" s="5">
        <v>77</v>
      </c>
      <c r="AF6" s="5">
        <v>64.400000000000006</v>
      </c>
      <c r="AG6" s="5">
        <v>93.5</v>
      </c>
      <c r="AH6" s="5">
        <v>83.2</v>
      </c>
      <c r="AI6" s="5">
        <v>81.5</v>
      </c>
      <c r="AJ6" s="5">
        <v>92.8</v>
      </c>
      <c r="AK6" s="5">
        <v>81.3</v>
      </c>
      <c r="AL6" s="5">
        <v>81.8</v>
      </c>
      <c r="AM6" s="5">
        <v>92.8</v>
      </c>
      <c r="AN6" s="5">
        <v>89.6</v>
      </c>
      <c r="AO6" s="5">
        <v>86.5</v>
      </c>
      <c r="AP6" s="5">
        <v>90.1</v>
      </c>
      <c r="AQ6" s="5">
        <v>90.9</v>
      </c>
      <c r="AR6" s="5">
        <v>82.8</v>
      </c>
      <c r="AS6" s="5">
        <v>85.7</v>
      </c>
      <c r="AT6" s="5">
        <v>94.3</v>
      </c>
      <c r="AU6" s="5">
        <v>90.8</v>
      </c>
      <c r="AV6" s="5">
        <v>84.7</v>
      </c>
      <c r="AW6" s="5">
        <v>81.599999999999994</v>
      </c>
      <c r="AX6" s="5">
        <v>81.099999999999994</v>
      </c>
      <c r="AY6" s="5">
        <v>79.8</v>
      </c>
      <c r="AZ6" s="5">
        <v>89.8</v>
      </c>
      <c r="BA6" s="5">
        <v>82.2</v>
      </c>
      <c r="BB6" s="5">
        <v>86.8</v>
      </c>
      <c r="BC6" s="5">
        <v>72.8</v>
      </c>
      <c r="BD6" s="5">
        <v>77.5</v>
      </c>
      <c r="BE6" s="5">
        <v>44.3</v>
      </c>
      <c r="BF6" s="5">
        <v>70.5</v>
      </c>
      <c r="BG6" s="5">
        <v>68.400000000000006</v>
      </c>
      <c r="BH6" s="5">
        <v>22</v>
      </c>
      <c r="BI6" s="5">
        <v>43.4</v>
      </c>
      <c r="BJ6" s="5">
        <v>42.9</v>
      </c>
      <c r="BK6" s="5">
        <v>82.6</v>
      </c>
      <c r="BL6" s="5">
        <v>88.4</v>
      </c>
      <c r="BM6" s="5">
        <v>81</v>
      </c>
      <c r="BN6" s="5">
        <v>83.5</v>
      </c>
      <c r="BO6" s="5">
        <v>88.6</v>
      </c>
      <c r="BP6" s="5">
        <v>91.5</v>
      </c>
      <c r="BQ6" s="5">
        <v>85.3</v>
      </c>
      <c r="BR6" s="5">
        <v>88.5</v>
      </c>
      <c r="BS6" s="5">
        <v>90</v>
      </c>
      <c r="BT6" s="5">
        <v>85.7</v>
      </c>
      <c r="BU6" s="5">
        <v>85.3</v>
      </c>
      <c r="BV6" s="5">
        <v>77.3</v>
      </c>
      <c r="BW6" s="5">
        <v>57.8</v>
      </c>
      <c r="BX6" s="5">
        <v>83.2</v>
      </c>
      <c r="BY6" s="5">
        <v>74.7</v>
      </c>
      <c r="BZ6" s="5">
        <v>75.5</v>
      </c>
      <c r="CA6" s="5">
        <v>83.8</v>
      </c>
      <c r="CB6" s="5">
        <v>14.1</v>
      </c>
      <c r="CC6" s="5">
        <v>83.1</v>
      </c>
      <c r="CD6" s="5">
        <v>91.2</v>
      </c>
      <c r="CE6" s="5">
        <v>86.3</v>
      </c>
      <c r="CF6" s="5">
        <v>62.9</v>
      </c>
      <c r="CG6" s="5">
        <v>72.2</v>
      </c>
      <c r="CH6" s="5">
        <v>61.3</v>
      </c>
      <c r="CI6" s="5">
        <v>60.1</v>
      </c>
      <c r="CJ6" s="5">
        <v>73.5</v>
      </c>
      <c r="CK6" s="5">
        <v>70.3</v>
      </c>
      <c r="CL6" s="5">
        <v>47</v>
      </c>
      <c r="CM6" s="5">
        <v>46.8</v>
      </c>
      <c r="CN6" s="5">
        <v>34.4</v>
      </c>
      <c r="CO6" s="5">
        <v>71.3</v>
      </c>
      <c r="CP6" s="5">
        <v>89.6</v>
      </c>
      <c r="CQ6" s="5">
        <v>76.2</v>
      </c>
      <c r="CR6" s="5">
        <v>86.2</v>
      </c>
      <c r="CS6" s="5">
        <v>92.6</v>
      </c>
      <c r="CT6" s="5">
        <v>69.2</v>
      </c>
      <c r="CU6" s="5">
        <v>74</v>
      </c>
      <c r="CV6" s="5">
        <v>79.400000000000006</v>
      </c>
      <c r="CW6" s="5">
        <v>80.2</v>
      </c>
      <c r="CX6" s="5">
        <v>68</v>
      </c>
      <c r="CY6" s="5">
        <v>67.599999999999994</v>
      </c>
      <c r="CZ6" s="5">
        <v>75.900000000000006</v>
      </c>
      <c r="DA6" s="5">
        <v>65.7</v>
      </c>
      <c r="DB6" s="5">
        <v>86.2</v>
      </c>
      <c r="DC6" s="5">
        <v>66.7</v>
      </c>
      <c r="DD6" s="5">
        <v>81.3</v>
      </c>
      <c r="DE6" s="5">
        <v>56.2</v>
      </c>
      <c r="DF6" s="5">
        <v>72.599999999999994</v>
      </c>
      <c r="DG6" s="5">
        <v>64.2</v>
      </c>
      <c r="DH6" s="5">
        <v>53.6</v>
      </c>
      <c r="DI6" s="5">
        <v>49.5</v>
      </c>
      <c r="DJ6" s="5">
        <v>63.6</v>
      </c>
      <c r="DK6" s="5">
        <v>68.900000000000006</v>
      </c>
      <c r="DL6" s="5">
        <v>72.400000000000006</v>
      </c>
      <c r="DM6" s="5">
        <v>65.900000000000006</v>
      </c>
      <c r="DN6" s="5">
        <v>79.2</v>
      </c>
      <c r="DO6" s="5">
        <v>69.400000000000006</v>
      </c>
      <c r="DP6" s="5">
        <v>59.4</v>
      </c>
      <c r="DQ6" s="5">
        <v>56</v>
      </c>
      <c r="DR6" s="5">
        <v>67.3</v>
      </c>
      <c r="DS6" s="5">
        <v>82.9</v>
      </c>
      <c r="DT6" s="5">
        <v>90.1</v>
      </c>
      <c r="DU6" s="5">
        <v>61.5</v>
      </c>
      <c r="DV6" s="5">
        <v>63.7</v>
      </c>
      <c r="DW6" s="5">
        <v>89.5</v>
      </c>
      <c r="DX6" s="5">
        <v>78.3</v>
      </c>
      <c r="DY6" s="5">
        <v>44.7</v>
      </c>
      <c r="DZ6" s="5">
        <v>88.2</v>
      </c>
      <c r="EA6" s="5">
        <v>36</v>
      </c>
      <c r="EB6" s="5">
        <v>93</v>
      </c>
    </row>
    <row r="7" spans="1:132">
      <c r="C7" s="5">
        <v>83.1</v>
      </c>
    </row>
    <row r="8" spans="1:132">
      <c r="C8" s="5">
        <v>79</v>
      </c>
    </row>
    <row r="9" spans="1:132">
      <c r="C9" s="5">
        <v>82.4</v>
      </c>
    </row>
    <row r="10" spans="1:132">
      <c r="C10" s="5">
        <v>82.5</v>
      </c>
    </row>
    <row r="11" spans="1:132">
      <c r="C11" s="5">
        <v>83.6</v>
      </c>
    </row>
    <row r="12" spans="1:132">
      <c r="C12" s="5">
        <v>81.3</v>
      </c>
    </row>
    <row r="13" spans="1:132">
      <c r="C13" s="5">
        <v>81.599999999999994</v>
      </c>
    </row>
    <row r="14" spans="1:132">
      <c r="C14" s="5">
        <v>81.099999999999994</v>
      </c>
    </row>
    <row r="15" spans="1:132">
      <c r="C15" s="5">
        <v>83.4</v>
      </c>
    </row>
    <row r="16" spans="1:132">
      <c r="C16" s="5">
        <v>82.6</v>
      </c>
    </row>
    <row r="17" spans="2:132">
      <c r="C17" s="5">
        <v>84</v>
      </c>
    </row>
    <row r="18" spans="2:132">
      <c r="C18" s="5">
        <v>81.8</v>
      </c>
    </row>
    <row r="19" spans="2:132">
      <c r="C19" s="5">
        <v>80.3</v>
      </c>
    </row>
    <row r="20" spans="2:132">
      <c r="C20" s="5">
        <v>82.4</v>
      </c>
    </row>
    <row r="21" spans="2:132">
      <c r="C21" s="5">
        <v>82.4</v>
      </c>
    </row>
    <row r="22" spans="2:132">
      <c r="C22" s="5">
        <v>81.400000000000006</v>
      </c>
    </row>
    <row r="26" spans="2:132">
      <c r="C26" s="19" t="s">
        <v>103</v>
      </c>
      <c r="D26" s="19" t="s">
        <v>104</v>
      </c>
      <c r="E26" s="19" t="s">
        <v>105</v>
      </c>
      <c r="F26" s="19" t="s">
        <v>106</v>
      </c>
      <c r="G26" s="19" t="s">
        <v>107</v>
      </c>
      <c r="H26" s="19" t="s">
        <v>108</v>
      </c>
      <c r="I26" s="19" t="s">
        <v>109</v>
      </c>
      <c r="J26" s="19" t="s">
        <v>110</v>
      </c>
      <c r="K26" s="19" t="s">
        <v>111</v>
      </c>
      <c r="L26" s="19" t="s">
        <v>112</v>
      </c>
      <c r="M26" s="19" t="s">
        <v>113</v>
      </c>
      <c r="N26" s="19" t="s">
        <v>114</v>
      </c>
      <c r="O26" s="19" t="s">
        <v>115</v>
      </c>
      <c r="P26" s="19" t="s">
        <v>116</v>
      </c>
      <c r="Q26" s="19" t="s">
        <v>117</v>
      </c>
      <c r="R26" s="19" t="s">
        <v>120</v>
      </c>
      <c r="S26" s="19" t="s">
        <v>121</v>
      </c>
      <c r="T26" s="19" t="s">
        <v>122</v>
      </c>
      <c r="U26" s="19" t="s">
        <v>123</v>
      </c>
      <c r="V26" s="19" t="s">
        <v>124</v>
      </c>
      <c r="W26" s="19" t="s">
        <v>125</v>
      </c>
      <c r="X26" s="19" t="s">
        <v>126</v>
      </c>
      <c r="Y26" s="19" t="s">
        <v>127</v>
      </c>
      <c r="Z26" s="19" t="s">
        <v>136</v>
      </c>
      <c r="AA26" s="19" t="s">
        <v>137</v>
      </c>
      <c r="AB26" s="19" t="s">
        <v>138</v>
      </c>
      <c r="AC26" s="19" t="s">
        <v>139</v>
      </c>
      <c r="AD26" s="19" t="s">
        <v>140</v>
      </c>
      <c r="AE26" s="19" t="s">
        <v>133</v>
      </c>
      <c r="AF26" s="19" t="s">
        <v>141</v>
      </c>
      <c r="AG26" s="19" t="s">
        <v>135</v>
      </c>
      <c r="AH26" t="s">
        <v>143</v>
      </c>
      <c r="AI26" t="s">
        <v>144</v>
      </c>
      <c r="AJ26" t="s">
        <v>145</v>
      </c>
      <c r="AK26" t="s">
        <v>146</v>
      </c>
      <c r="AL26" t="s">
        <v>147</v>
      </c>
      <c r="AM26" t="s">
        <v>148</v>
      </c>
      <c r="AN26" t="s">
        <v>149</v>
      </c>
      <c r="AO26" t="s">
        <v>150</v>
      </c>
      <c r="AP26" t="s">
        <v>151</v>
      </c>
      <c r="AQ26" t="s">
        <v>152</v>
      </c>
      <c r="AR26" t="s">
        <v>153</v>
      </c>
      <c r="AS26" t="s">
        <v>154</v>
      </c>
      <c r="AT26" t="s">
        <v>155</v>
      </c>
      <c r="AU26" t="s">
        <v>156</v>
      </c>
      <c r="AV26" t="s">
        <v>157</v>
      </c>
      <c r="AW26" t="s">
        <v>43</v>
      </c>
      <c r="AX26" t="s">
        <v>44</v>
      </c>
      <c r="AY26" t="s">
        <v>45</v>
      </c>
      <c r="AZ26" t="s">
        <v>46</v>
      </c>
      <c r="BA26" t="s">
        <v>47</v>
      </c>
      <c r="BB26" t="s">
        <v>48</v>
      </c>
      <c r="BC26" t="s">
        <v>49</v>
      </c>
      <c r="BD26" t="s">
        <v>50</v>
      </c>
      <c r="BE26" t="s">
        <v>51</v>
      </c>
      <c r="BF26" t="s">
        <v>52</v>
      </c>
      <c r="BG26" t="s">
        <v>53</v>
      </c>
      <c r="BH26" t="s">
        <v>54</v>
      </c>
      <c r="BI26" t="s">
        <v>55</v>
      </c>
      <c r="BJ26" t="s">
        <v>56</v>
      </c>
      <c r="BK26" t="s">
        <v>57</v>
      </c>
      <c r="BL26" t="s">
        <v>58</v>
      </c>
      <c r="BM26" t="s">
        <v>60</v>
      </c>
      <c r="BN26" t="s">
        <v>61</v>
      </c>
      <c r="BO26" t="s">
        <v>62</v>
      </c>
      <c r="BP26" t="s">
        <v>63</v>
      </c>
      <c r="BQ26" t="s">
        <v>64</v>
      </c>
      <c r="BR26" t="s">
        <v>65</v>
      </c>
      <c r="BS26" t="s">
        <v>66</v>
      </c>
      <c r="BT26" t="s">
        <v>76</v>
      </c>
      <c r="BU26" t="s">
        <v>77</v>
      </c>
      <c r="BV26" t="s">
        <v>78</v>
      </c>
      <c r="BW26" t="s">
        <v>79</v>
      </c>
      <c r="BX26" t="s">
        <v>80</v>
      </c>
      <c r="BY26" t="s">
        <v>81</v>
      </c>
      <c r="BZ26" t="s">
        <v>82</v>
      </c>
      <c r="CA26" t="s">
        <v>83</v>
      </c>
      <c r="CB26" t="s">
        <v>84</v>
      </c>
      <c r="CC26" t="s">
        <v>85</v>
      </c>
      <c r="CD26" t="s">
        <v>86</v>
      </c>
      <c r="CE26" t="s">
        <v>87</v>
      </c>
      <c r="CF26" t="s">
        <v>88</v>
      </c>
      <c r="CG26" t="s">
        <v>89</v>
      </c>
      <c r="CH26" t="s">
        <v>90</v>
      </c>
      <c r="CI26" t="s">
        <v>91</v>
      </c>
      <c r="CJ26" t="s">
        <v>92</v>
      </c>
      <c r="CK26" t="s">
        <v>93</v>
      </c>
      <c r="CL26" t="s">
        <v>94</v>
      </c>
      <c r="CM26" t="s">
        <v>95</v>
      </c>
      <c r="CN26" t="s">
        <v>96</v>
      </c>
      <c r="CO26" t="s">
        <v>97</v>
      </c>
      <c r="CP26" t="s">
        <v>98</v>
      </c>
      <c r="CQ26" t="s">
        <v>99</v>
      </c>
      <c r="CR26" t="s">
        <v>18</v>
      </c>
      <c r="CS26" t="s">
        <v>19</v>
      </c>
      <c r="CT26" t="s">
        <v>20</v>
      </c>
      <c r="CU26" t="s">
        <v>21</v>
      </c>
      <c r="CV26" t="s">
        <v>22</v>
      </c>
      <c r="CW26" t="s">
        <v>23</v>
      </c>
      <c r="CX26" t="s">
        <v>24</v>
      </c>
      <c r="CY26" t="s">
        <v>25</v>
      </c>
      <c r="CZ26" t="s">
        <v>26</v>
      </c>
      <c r="DA26" t="s">
        <v>27</v>
      </c>
      <c r="DB26" t="s">
        <v>28</v>
      </c>
      <c r="DC26" t="s">
        <v>29</v>
      </c>
      <c r="DD26" t="s">
        <v>30</v>
      </c>
      <c r="DE26" t="s">
        <v>31</v>
      </c>
      <c r="DF26" t="s">
        <v>32</v>
      </c>
      <c r="DG26" t="s">
        <v>100</v>
      </c>
      <c r="DH26" t="s">
        <v>101</v>
      </c>
      <c r="DI26" t="s">
        <v>4</v>
      </c>
      <c r="DJ26" t="s">
        <v>5</v>
      </c>
      <c r="DK26" t="s">
        <v>6</v>
      </c>
      <c r="DL26" t="s">
        <v>7</v>
      </c>
      <c r="DM26" t="s">
        <v>8</v>
      </c>
      <c r="DN26" t="s">
        <v>9</v>
      </c>
      <c r="DO26" t="s">
        <v>10</v>
      </c>
      <c r="DP26" t="s">
        <v>11</v>
      </c>
      <c r="DQ26" t="s">
        <v>12</v>
      </c>
      <c r="DR26" t="s">
        <v>13</v>
      </c>
      <c r="DS26" t="s">
        <v>14</v>
      </c>
      <c r="DT26" t="s">
        <v>15</v>
      </c>
      <c r="DU26" t="s">
        <v>16</v>
      </c>
      <c r="DV26" t="s">
        <v>17</v>
      </c>
      <c r="DW26" t="s">
        <v>35</v>
      </c>
      <c r="DX26" t="s">
        <v>36</v>
      </c>
      <c r="DY26" t="s">
        <v>37</v>
      </c>
      <c r="DZ26" t="s">
        <v>38</v>
      </c>
      <c r="EA26" t="s">
        <v>39</v>
      </c>
      <c r="EB26" t="s">
        <v>40</v>
      </c>
    </row>
    <row r="27" spans="2:132">
      <c r="B27" t="s">
        <v>0</v>
      </c>
      <c r="C27">
        <f>AVERAGE(C5:C22)</f>
        <v>81.677777777777791</v>
      </c>
      <c r="D27">
        <f>AVERAGE(D5,D6)</f>
        <v>83.85</v>
      </c>
      <c r="E27">
        <f t="shared" ref="E27:BP27" si="0">AVERAGE(E5,E6)</f>
        <v>72.2</v>
      </c>
      <c r="F27">
        <f t="shared" si="0"/>
        <v>83.15</v>
      </c>
      <c r="G27">
        <f t="shared" si="0"/>
        <v>59.3</v>
      </c>
      <c r="H27">
        <f t="shared" si="0"/>
        <v>90.45</v>
      </c>
      <c r="I27">
        <f t="shared" si="0"/>
        <v>77.349999999999994</v>
      </c>
      <c r="J27">
        <f t="shared" si="0"/>
        <v>84.050000000000011</v>
      </c>
      <c r="K27">
        <f t="shared" si="0"/>
        <v>82.4</v>
      </c>
      <c r="L27">
        <f t="shared" si="0"/>
        <v>76.75</v>
      </c>
      <c r="M27">
        <f t="shared" si="0"/>
        <v>77.8</v>
      </c>
      <c r="N27">
        <f t="shared" si="0"/>
        <v>69.900000000000006</v>
      </c>
      <c r="O27">
        <f t="shared" si="0"/>
        <v>95.4</v>
      </c>
      <c r="P27">
        <f t="shared" si="0"/>
        <v>73.050000000000011</v>
      </c>
      <c r="Q27">
        <f t="shared" si="0"/>
        <v>70.900000000000006</v>
      </c>
      <c r="R27">
        <f t="shared" si="0"/>
        <v>89.25</v>
      </c>
      <c r="S27">
        <f t="shared" si="0"/>
        <v>80.599999999999994</v>
      </c>
      <c r="T27">
        <f t="shared" si="0"/>
        <v>89.050000000000011</v>
      </c>
      <c r="U27">
        <f t="shared" si="0"/>
        <v>81.5</v>
      </c>
      <c r="V27">
        <f t="shared" si="0"/>
        <v>97.65</v>
      </c>
      <c r="W27">
        <f t="shared" si="0"/>
        <v>96.9</v>
      </c>
      <c r="X27">
        <f t="shared" si="0"/>
        <v>93.75</v>
      </c>
      <c r="Y27">
        <f t="shared" si="0"/>
        <v>93.699999999999989</v>
      </c>
      <c r="Z27">
        <f t="shared" si="0"/>
        <v>89.6</v>
      </c>
      <c r="AA27">
        <f t="shared" si="0"/>
        <v>91.7</v>
      </c>
      <c r="AB27">
        <f t="shared" si="0"/>
        <v>92.75</v>
      </c>
      <c r="AC27">
        <f t="shared" si="0"/>
        <v>76.8</v>
      </c>
      <c r="AD27">
        <f t="shared" si="0"/>
        <v>76.699999999999989</v>
      </c>
      <c r="AE27">
        <f t="shared" si="0"/>
        <v>79.849999999999994</v>
      </c>
      <c r="AF27">
        <f t="shared" si="0"/>
        <v>68.900000000000006</v>
      </c>
      <c r="AG27">
        <f t="shared" si="0"/>
        <v>93.8</v>
      </c>
      <c r="AH27">
        <f t="shared" si="0"/>
        <v>83.7</v>
      </c>
      <c r="AI27">
        <f t="shared" si="0"/>
        <v>79.25</v>
      </c>
      <c r="AJ27">
        <f t="shared" si="0"/>
        <v>91.85</v>
      </c>
      <c r="AK27">
        <f t="shared" si="0"/>
        <v>78.650000000000006</v>
      </c>
      <c r="AL27">
        <f t="shared" si="0"/>
        <v>81.3</v>
      </c>
      <c r="AM27">
        <f t="shared" si="0"/>
        <v>91.6</v>
      </c>
      <c r="AN27">
        <f t="shared" si="0"/>
        <v>89.5</v>
      </c>
      <c r="AO27">
        <f t="shared" si="0"/>
        <v>88.3</v>
      </c>
      <c r="AP27">
        <f t="shared" si="0"/>
        <v>91.3</v>
      </c>
      <c r="AQ27">
        <f t="shared" si="0"/>
        <v>91.25</v>
      </c>
      <c r="AR27">
        <f t="shared" si="0"/>
        <v>82.05</v>
      </c>
      <c r="AS27">
        <f t="shared" si="0"/>
        <v>84.550000000000011</v>
      </c>
      <c r="AT27">
        <f t="shared" si="0"/>
        <v>93.3</v>
      </c>
      <c r="AU27">
        <f t="shared" si="0"/>
        <v>89.8</v>
      </c>
      <c r="AV27">
        <f t="shared" si="0"/>
        <v>81.900000000000006</v>
      </c>
      <c r="AW27">
        <f t="shared" si="0"/>
        <v>83.449999999999989</v>
      </c>
      <c r="AX27">
        <f t="shared" si="0"/>
        <v>80.650000000000006</v>
      </c>
      <c r="AY27">
        <f t="shared" si="0"/>
        <v>81.8</v>
      </c>
      <c r="AZ27">
        <f t="shared" si="0"/>
        <v>89.25</v>
      </c>
      <c r="BA27">
        <f t="shared" si="0"/>
        <v>81.25</v>
      </c>
      <c r="BB27">
        <f t="shared" si="0"/>
        <v>86.199999999999989</v>
      </c>
      <c r="BC27">
        <f t="shared" si="0"/>
        <v>71.8</v>
      </c>
      <c r="BD27">
        <f t="shared" si="0"/>
        <v>77</v>
      </c>
      <c r="BE27">
        <f t="shared" si="0"/>
        <v>46.5</v>
      </c>
      <c r="BF27">
        <f t="shared" si="0"/>
        <v>72.25</v>
      </c>
      <c r="BG27">
        <f t="shared" si="0"/>
        <v>67.849999999999994</v>
      </c>
      <c r="BH27">
        <f t="shared" si="0"/>
        <v>24.25</v>
      </c>
      <c r="BI27">
        <f t="shared" si="0"/>
        <v>46.349999999999994</v>
      </c>
      <c r="BJ27">
        <f t="shared" si="0"/>
        <v>48.8</v>
      </c>
      <c r="BK27">
        <f t="shared" si="0"/>
        <v>83.25</v>
      </c>
      <c r="BL27">
        <f t="shared" si="0"/>
        <v>86.95</v>
      </c>
      <c r="BM27">
        <f t="shared" si="0"/>
        <v>80.75</v>
      </c>
      <c r="BN27">
        <f t="shared" si="0"/>
        <v>82.9</v>
      </c>
      <c r="BO27">
        <f t="shared" si="0"/>
        <v>87</v>
      </c>
      <c r="BP27">
        <f t="shared" si="0"/>
        <v>89.8</v>
      </c>
      <c r="BQ27">
        <f t="shared" ref="BQ27:EB27" si="1">AVERAGE(BQ5,BQ6)</f>
        <v>85.15</v>
      </c>
      <c r="BR27">
        <f t="shared" si="1"/>
        <v>87.85</v>
      </c>
      <c r="BS27">
        <f t="shared" si="1"/>
        <v>88.6</v>
      </c>
      <c r="BT27">
        <f t="shared" si="1"/>
        <v>86.2</v>
      </c>
      <c r="BU27">
        <f t="shared" si="1"/>
        <v>85.3</v>
      </c>
      <c r="BV27">
        <f t="shared" si="1"/>
        <v>78.599999999999994</v>
      </c>
      <c r="BW27">
        <f t="shared" si="1"/>
        <v>54.25</v>
      </c>
      <c r="BX27">
        <f t="shared" si="1"/>
        <v>83.300000000000011</v>
      </c>
      <c r="BY27">
        <f t="shared" si="1"/>
        <v>73.25</v>
      </c>
      <c r="BZ27">
        <f t="shared" si="1"/>
        <v>75.45</v>
      </c>
      <c r="CA27">
        <f t="shared" si="1"/>
        <v>82.85</v>
      </c>
      <c r="CB27">
        <f t="shared" si="1"/>
        <v>14.95</v>
      </c>
      <c r="CC27">
        <f t="shared" si="1"/>
        <v>81.849999999999994</v>
      </c>
      <c r="CD27">
        <f t="shared" si="1"/>
        <v>91.2</v>
      </c>
      <c r="CE27">
        <f t="shared" si="1"/>
        <v>85.5</v>
      </c>
      <c r="CF27">
        <f t="shared" si="1"/>
        <v>64</v>
      </c>
      <c r="CG27">
        <f t="shared" si="1"/>
        <v>69.25</v>
      </c>
      <c r="CH27">
        <f t="shared" si="1"/>
        <v>60.25</v>
      </c>
      <c r="CI27">
        <f t="shared" si="1"/>
        <v>59.25</v>
      </c>
      <c r="CJ27">
        <f t="shared" si="1"/>
        <v>75.349999999999994</v>
      </c>
      <c r="CK27">
        <f t="shared" si="1"/>
        <v>71.199999999999989</v>
      </c>
      <c r="CL27">
        <f t="shared" si="1"/>
        <v>48.3</v>
      </c>
      <c r="CM27">
        <f t="shared" si="1"/>
        <v>46.05</v>
      </c>
      <c r="CN27">
        <f t="shared" si="1"/>
        <v>32</v>
      </c>
      <c r="CO27">
        <f t="shared" si="1"/>
        <v>71.75</v>
      </c>
      <c r="CP27">
        <f t="shared" si="1"/>
        <v>87.4</v>
      </c>
      <c r="CQ27">
        <f t="shared" si="1"/>
        <v>76.45</v>
      </c>
      <c r="CR27">
        <f t="shared" si="1"/>
        <v>86.65</v>
      </c>
      <c r="CS27">
        <f t="shared" si="1"/>
        <v>93.8</v>
      </c>
      <c r="CT27">
        <f t="shared" si="1"/>
        <v>70.45</v>
      </c>
      <c r="CU27">
        <f t="shared" si="1"/>
        <v>75.400000000000006</v>
      </c>
      <c r="CV27">
        <f t="shared" si="1"/>
        <v>79.95</v>
      </c>
      <c r="CW27">
        <f t="shared" si="1"/>
        <v>80.349999999999994</v>
      </c>
      <c r="CX27">
        <f t="shared" si="1"/>
        <v>69.2</v>
      </c>
      <c r="CY27">
        <f t="shared" si="1"/>
        <v>69.150000000000006</v>
      </c>
      <c r="CZ27">
        <f t="shared" si="1"/>
        <v>77.7</v>
      </c>
      <c r="DA27">
        <f t="shared" si="1"/>
        <v>64.599999999999994</v>
      </c>
      <c r="DB27">
        <f t="shared" si="1"/>
        <v>86.4</v>
      </c>
      <c r="DC27">
        <f t="shared" si="1"/>
        <v>67.25</v>
      </c>
      <c r="DD27">
        <f t="shared" si="1"/>
        <v>80.650000000000006</v>
      </c>
      <c r="DE27">
        <f t="shared" si="1"/>
        <v>56.75</v>
      </c>
      <c r="DF27">
        <f t="shared" si="1"/>
        <v>70.400000000000006</v>
      </c>
      <c r="DG27">
        <f t="shared" si="1"/>
        <v>64.25</v>
      </c>
      <c r="DH27">
        <f t="shared" si="1"/>
        <v>56.7</v>
      </c>
      <c r="DI27">
        <f t="shared" si="1"/>
        <v>50</v>
      </c>
      <c r="DJ27">
        <f t="shared" si="1"/>
        <v>62.45</v>
      </c>
      <c r="DK27">
        <f t="shared" si="1"/>
        <v>66.400000000000006</v>
      </c>
      <c r="DL27">
        <f t="shared" si="1"/>
        <v>71.900000000000006</v>
      </c>
      <c r="DM27">
        <f t="shared" si="1"/>
        <v>64.800000000000011</v>
      </c>
      <c r="DN27">
        <f t="shared" si="1"/>
        <v>79.900000000000006</v>
      </c>
      <c r="DO27">
        <f t="shared" si="1"/>
        <v>71.25</v>
      </c>
      <c r="DP27">
        <f t="shared" si="1"/>
        <v>60.25</v>
      </c>
      <c r="DQ27">
        <f t="shared" si="1"/>
        <v>56.45</v>
      </c>
      <c r="DR27">
        <f t="shared" si="1"/>
        <v>67.949999999999989</v>
      </c>
      <c r="DS27">
        <f t="shared" si="1"/>
        <v>81.2</v>
      </c>
      <c r="DT27">
        <f t="shared" si="1"/>
        <v>91.3</v>
      </c>
      <c r="DU27">
        <f t="shared" si="1"/>
        <v>57.4</v>
      </c>
      <c r="DV27">
        <f t="shared" si="1"/>
        <v>61.55</v>
      </c>
      <c r="DW27">
        <f t="shared" si="1"/>
        <v>88.6</v>
      </c>
      <c r="DX27">
        <f t="shared" si="1"/>
        <v>77.199999999999989</v>
      </c>
      <c r="DY27">
        <f t="shared" si="1"/>
        <v>39.900000000000006</v>
      </c>
      <c r="DZ27">
        <f t="shared" si="1"/>
        <v>85.300000000000011</v>
      </c>
      <c r="EA27">
        <f t="shared" si="1"/>
        <v>31</v>
      </c>
      <c r="EB27">
        <f t="shared" si="1"/>
        <v>92.95</v>
      </c>
    </row>
    <row r="28" spans="2:132">
      <c r="B28" t="s">
        <v>2</v>
      </c>
      <c r="C28">
        <f>STDEV(C5:C22)</f>
        <v>1.8335294012792871</v>
      </c>
      <c r="D28">
        <f>STDEV(D5,D6)</f>
        <v>0.77781745930609092</v>
      </c>
      <c r="E28">
        <f t="shared" ref="E28:BP28" si="2">STDEV(E5,E6)</f>
        <v>0.98994949366094609</v>
      </c>
      <c r="F28">
        <f t="shared" si="2"/>
        <v>2.8991378028646442</v>
      </c>
      <c r="G28">
        <f t="shared" si="2"/>
        <v>6.5053823869162848</v>
      </c>
      <c r="H28">
        <f t="shared" si="2"/>
        <v>2.1920310216783636</v>
      </c>
      <c r="I28">
        <f t="shared" si="2"/>
        <v>2.7577164466281157</v>
      </c>
      <c r="J28">
        <f t="shared" si="2"/>
        <v>2.3334523779151546</v>
      </c>
      <c r="K28">
        <f t="shared" si="2"/>
        <v>0.70710678118526127</v>
      </c>
      <c r="L28">
        <f t="shared" si="2"/>
        <v>0.77781745930492163</v>
      </c>
      <c r="M28">
        <f t="shared" si="2"/>
        <v>0.70710678118783377</v>
      </c>
      <c r="N28">
        <f t="shared" si="2"/>
        <v>0.42426406870798411</v>
      </c>
      <c r="O28">
        <f t="shared" si="2"/>
        <v>1.555634918608674</v>
      </c>
      <c r="P28">
        <f t="shared" si="2"/>
        <v>1.2020815280162531</v>
      </c>
      <c r="Q28">
        <f t="shared" si="2"/>
        <v>1.2727922061353854</v>
      </c>
      <c r="R28">
        <f t="shared" si="2"/>
        <v>0.77781745930492163</v>
      </c>
      <c r="S28">
        <f t="shared" si="2"/>
        <v>3.2526911934583871</v>
      </c>
      <c r="T28">
        <f t="shared" si="2"/>
        <v>0.91923881554116615</v>
      </c>
      <c r="U28">
        <f t="shared" si="2"/>
        <v>0.98994949366094609</v>
      </c>
      <c r="V28">
        <f t="shared" si="2"/>
        <v>0.35355339059327379</v>
      </c>
      <c r="W28">
        <f t="shared" si="2"/>
        <v>0.28284271247127485</v>
      </c>
      <c r="X28">
        <f t="shared" si="2"/>
        <v>1.9091883092028399</v>
      </c>
      <c r="Y28">
        <f t="shared" si="2"/>
        <v>1.5556349186098433</v>
      </c>
      <c r="Z28">
        <f t="shared" si="2"/>
        <v>2.9698484809840631</v>
      </c>
      <c r="AA28">
        <f t="shared" si="2"/>
        <v>0.42426406870798411</v>
      </c>
      <c r="AB28">
        <f t="shared" si="2"/>
        <v>0.77781745930492163</v>
      </c>
      <c r="AC28">
        <f t="shared" si="2"/>
        <v>6.0811183182042727</v>
      </c>
      <c r="AD28">
        <f t="shared" si="2"/>
        <v>0.14142135624528407</v>
      </c>
      <c r="AE28">
        <f t="shared" si="2"/>
        <v>4.030508652763646</v>
      </c>
      <c r="AF28">
        <f t="shared" si="2"/>
        <v>6.3639610306789276</v>
      </c>
      <c r="AG28">
        <f t="shared" si="2"/>
        <v>0.42426406871227151</v>
      </c>
      <c r="AH28">
        <f t="shared" si="2"/>
        <v>0.70710678118654757</v>
      </c>
      <c r="AI28">
        <f t="shared" si="2"/>
        <v>3.1819805153394638</v>
      </c>
      <c r="AJ28">
        <f t="shared" si="2"/>
        <v>1.3435028842559025</v>
      </c>
      <c r="AK28">
        <f t="shared" si="2"/>
        <v>3.7476659402882264</v>
      </c>
      <c r="AL28">
        <f t="shared" si="2"/>
        <v>0.70710678118654757</v>
      </c>
      <c r="AM28">
        <f t="shared" si="2"/>
        <v>1.6970562748480142</v>
      </c>
      <c r="AN28">
        <f t="shared" si="2"/>
        <v>0.14142135623885296</v>
      </c>
      <c r="AO28">
        <f t="shared" si="2"/>
        <v>2.5455844122714852</v>
      </c>
      <c r="AP28">
        <f t="shared" si="2"/>
        <v>1.6970562748480142</v>
      </c>
      <c r="AQ28">
        <f t="shared" si="2"/>
        <v>0.49497474683322923</v>
      </c>
      <c r="AR28">
        <f t="shared" si="2"/>
        <v>1.0606601717798212</v>
      </c>
      <c r="AS28">
        <f t="shared" si="2"/>
        <v>1.6263455967286342</v>
      </c>
      <c r="AT28">
        <f t="shared" si="2"/>
        <v>1.4142135623730951</v>
      </c>
      <c r="AU28">
        <f t="shared" si="2"/>
        <v>1.4142135623730951</v>
      </c>
      <c r="AV28">
        <f t="shared" si="2"/>
        <v>3.9597979746444731</v>
      </c>
      <c r="AW28">
        <f t="shared" si="2"/>
        <v>2.6162950903904485</v>
      </c>
      <c r="AX28">
        <f t="shared" si="2"/>
        <v>0.63639610306697814</v>
      </c>
      <c r="AY28">
        <f t="shared" si="2"/>
        <v>2.8284271247461903</v>
      </c>
      <c r="AZ28">
        <f t="shared" si="2"/>
        <v>0.77781745930492163</v>
      </c>
      <c r="BA28">
        <f t="shared" si="2"/>
        <v>1.3435028842545487</v>
      </c>
      <c r="BB28">
        <f t="shared" si="2"/>
        <v>0.84852813742561484</v>
      </c>
      <c r="BC28">
        <f t="shared" si="2"/>
        <v>1.4142135623730951</v>
      </c>
      <c r="BD28">
        <f t="shared" si="2"/>
        <v>0.70710678118654757</v>
      </c>
      <c r="BE28">
        <f t="shared" si="2"/>
        <v>3.1112698372208558</v>
      </c>
      <c r="BF28">
        <f t="shared" si="2"/>
        <v>2.4748737341529163</v>
      </c>
      <c r="BG28">
        <f t="shared" si="2"/>
        <v>0.77781745930609092</v>
      </c>
      <c r="BH28">
        <f t="shared" si="2"/>
        <v>3.1819805153394638</v>
      </c>
      <c r="BI28">
        <f t="shared" si="2"/>
        <v>4.1719300090007092</v>
      </c>
      <c r="BJ28">
        <f t="shared" si="2"/>
        <v>8.3438600180013083</v>
      </c>
      <c r="BK28">
        <f t="shared" si="2"/>
        <v>0.91923881554314502</v>
      </c>
      <c r="BL28">
        <f t="shared" si="2"/>
        <v>2.05060966544097</v>
      </c>
      <c r="BM28">
        <f t="shared" si="2"/>
        <v>0.35355339059327379</v>
      </c>
      <c r="BN28">
        <f t="shared" si="2"/>
        <v>0.84852813742347122</v>
      </c>
      <c r="BO28">
        <f t="shared" si="2"/>
        <v>2.2627416997967269</v>
      </c>
      <c r="BP28">
        <f t="shared" si="2"/>
        <v>2.4041630560343976</v>
      </c>
      <c r="BQ28">
        <f t="shared" ref="BQ28:EB28" si="3">STDEV(BQ5,BQ6)</f>
        <v>0.21213203435184835</v>
      </c>
      <c r="BR28">
        <f t="shared" si="3"/>
        <v>0.91923881554413445</v>
      </c>
      <c r="BS28">
        <f t="shared" si="3"/>
        <v>1.9798989873228108</v>
      </c>
      <c r="BT28">
        <f t="shared" si="3"/>
        <v>0.70710678118654757</v>
      </c>
      <c r="BU28">
        <f t="shared" si="3"/>
        <v>0</v>
      </c>
      <c r="BV28">
        <f t="shared" si="3"/>
        <v>1.8384776310857953</v>
      </c>
      <c r="BW28">
        <f t="shared" si="3"/>
        <v>5.0204581464244802</v>
      </c>
      <c r="BX28">
        <f t="shared" si="3"/>
        <v>0.14142135623242186</v>
      </c>
      <c r="BY28">
        <f t="shared" si="3"/>
        <v>2.05060966544097</v>
      </c>
      <c r="BZ28">
        <f t="shared" si="3"/>
        <v>7.071067811299539E-2</v>
      </c>
      <c r="CA28">
        <f t="shared" si="3"/>
        <v>1.3435028842545487</v>
      </c>
      <c r="CB28">
        <f t="shared" si="3"/>
        <v>1.2020815280171753</v>
      </c>
      <c r="CC28">
        <f t="shared" si="3"/>
        <v>1.7677669529663689</v>
      </c>
      <c r="CD28">
        <f t="shared" si="3"/>
        <v>0</v>
      </c>
      <c r="CE28">
        <f t="shared" si="3"/>
        <v>1.1313708498979616</v>
      </c>
      <c r="CF28">
        <f t="shared" si="3"/>
        <v>1.5556349186098433</v>
      </c>
      <c r="CG28">
        <f t="shared" si="3"/>
        <v>4.1719300090004907</v>
      </c>
      <c r="CH28">
        <f t="shared" si="3"/>
        <v>1.4849242404917253</v>
      </c>
      <c r="CI28">
        <f t="shared" si="3"/>
        <v>1.2020815280170096</v>
      </c>
      <c r="CJ28">
        <f t="shared" si="3"/>
        <v>2.6162950903904485</v>
      </c>
      <c r="CK28">
        <f t="shared" si="3"/>
        <v>1.2727922061360999</v>
      </c>
      <c r="CL28">
        <f t="shared" si="3"/>
        <v>1.8384776310850532</v>
      </c>
      <c r="CM28">
        <f t="shared" si="3"/>
        <v>1.0606601717798212</v>
      </c>
      <c r="CN28">
        <f t="shared" si="3"/>
        <v>3.3941125496954254</v>
      </c>
      <c r="CO28">
        <f t="shared" si="3"/>
        <v>0.63639610306697814</v>
      </c>
      <c r="CP28">
        <f t="shared" si="3"/>
        <v>3.1112698372205636</v>
      </c>
      <c r="CQ28">
        <f t="shared" si="3"/>
        <v>0.35355339059327379</v>
      </c>
      <c r="CR28">
        <f t="shared" si="3"/>
        <v>0.63639610306554895</v>
      </c>
      <c r="CS28">
        <f t="shared" si="3"/>
        <v>1.6970562748480142</v>
      </c>
      <c r="CT28">
        <f t="shared" si="3"/>
        <v>1.7677669529663689</v>
      </c>
      <c r="CU28">
        <f t="shared" si="3"/>
        <v>1.9798989873218922</v>
      </c>
      <c r="CV28">
        <f t="shared" si="3"/>
        <v>0.77781745930492163</v>
      </c>
      <c r="CW28">
        <f t="shared" si="3"/>
        <v>0.21213203436042316</v>
      </c>
      <c r="CX28">
        <f t="shared" si="3"/>
        <v>1.6970562748474782</v>
      </c>
      <c r="CY28">
        <f t="shared" si="3"/>
        <v>2.1920310216779488</v>
      </c>
      <c r="CZ28">
        <f t="shared" si="3"/>
        <v>2.5455844122714852</v>
      </c>
      <c r="DA28">
        <f t="shared" si="3"/>
        <v>1.5556349186115972</v>
      </c>
      <c r="DB28">
        <f t="shared" si="3"/>
        <v>0.28284271247127485</v>
      </c>
      <c r="DC28">
        <f t="shared" si="3"/>
        <v>0.77781745930492163</v>
      </c>
      <c r="DD28">
        <f t="shared" si="3"/>
        <v>0.91923881554116615</v>
      </c>
      <c r="DE28">
        <f t="shared" si="3"/>
        <v>0.77781745930492163</v>
      </c>
      <c r="DF28">
        <f t="shared" si="3"/>
        <v>3.1112698372205636</v>
      </c>
      <c r="DG28">
        <f t="shared" si="3"/>
        <v>7.0710678125857587E-2</v>
      </c>
      <c r="DH28">
        <f t="shared" si="3"/>
        <v>4.3840620433565203</v>
      </c>
      <c r="DI28">
        <f t="shared" si="3"/>
        <v>0.70710678118654757</v>
      </c>
      <c r="DJ28">
        <f t="shared" si="3"/>
        <v>1.6263455967286342</v>
      </c>
      <c r="DK28">
        <f t="shared" si="3"/>
        <v>3.5355339059327378</v>
      </c>
      <c r="DL28">
        <f t="shared" si="3"/>
        <v>0.70710678118654757</v>
      </c>
      <c r="DM28">
        <f t="shared" si="3"/>
        <v>1.5556349186092586</v>
      </c>
      <c r="DN28">
        <f t="shared" si="3"/>
        <v>0.98994949366002727</v>
      </c>
      <c r="DO28">
        <f t="shared" si="3"/>
        <v>2.6162950903901008</v>
      </c>
      <c r="DP28">
        <f t="shared" si="3"/>
        <v>1.2020815280170096</v>
      </c>
      <c r="DQ28">
        <f t="shared" si="3"/>
        <v>0.63639610306697814</v>
      </c>
      <c r="DR28">
        <f t="shared" si="3"/>
        <v>0.91923881554413445</v>
      </c>
      <c r="DS28">
        <f t="shared" si="3"/>
        <v>2.4041630560340193</v>
      </c>
      <c r="DT28">
        <f t="shared" si="3"/>
        <v>1.6970562748480142</v>
      </c>
      <c r="DU28">
        <f t="shared" si="3"/>
        <v>5.79827560572968</v>
      </c>
      <c r="DV28">
        <f t="shared" si="3"/>
        <v>3.040559159102286</v>
      </c>
      <c r="DW28">
        <f t="shared" si="3"/>
        <v>1.2727922061368144</v>
      </c>
      <c r="DX28">
        <f t="shared" si="3"/>
        <v>1.5556349186110126</v>
      </c>
      <c r="DY28">
        <f t="shared" si="3"/>
        <v>6.7882250993908171</v>
      </c>
      <c r="DZ28">
        <f t="shared" si="3"/>
        <v>4.101219330881718</v>
      </c>
      <c r="EA28">
        <f t="shared" si="3"/>
        <v>7.0710678118654755</v>
      </c>
      <c r="EB28">
        <f t="shared" si="3"/>
        <v>7.0710678125857587E-2</v>
      </c>
    </row>
  </sheetData>
  <phoneticPr fontId="2"/>
  <pageMargins left="0.78700000000000003" right="0.78700000000000003" top="0.98399999999999999" bottom="0.98399999999999999" header="0.51200000000000001" footer="0.51200000000000001"/>
  <pageSetup paperSize="1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N23"/>
  <sheetViews>
    <sheetView topLeftCell="Q1" workbookViewId="0">
      <selection activeCell="V4" sqref="V4"/>
    </sheetView>
  </sheetViews>
  <sheetFormatPr baseColWidth="12" defaultRowHeight="17"/>
  <cols>
    <col min="2" max="78" width="7.1640625" customWidth="1"/>
  </cols>
  <sheetData>
    <row r="1" spans="1:40">
      <c r="A1" t="s">
        <v>163</v>
      </c>
      <c r="V1" t="s">
        <v>166</v>
      </c>
      <c r="X1" t="s">
        <v>170</v>
      </c>
      <c r="Y1">
        <v>5</v>
      </c>
      <c r="Z1" t="s">
        <v>167</v>
      </c>
      <c r="AA1">
        <v>2</v>
      </c>
      <c r="AB1" t="s">
        <v>168</v>
      </c>
      <c r="AC1">
        <v>5</v>
      </c>
      <c r="AD1" t="s">
        <v>169</v>
      </c>
      <c r="AE1">
        <v>2</v>
      </c>
    </row>
    <row r="2" spans="1:40">
      <c r="V2" t="s">
        <v>171</v>
      </c>
    </row>
    <row r="4" spans="1:40">
      <c r="B4" t="s">
        <v>164</v>
      </c>
      <c r="V4" t="s">
        <v>119</v>
      </c>
    </row>
    <row r="5" spans="1:40">
      <c r="A5" t="s">
        <v>176</v>
      </c>
      <c r="B5" s="1"/>
      <c r="C5" s="2" t="s">
        <v>192</v>
      </c>
      <c r="D5" s="2" t="s">
        <v>193</v>
      </c>
      <c r="E5" s="2" t="s">
        <v>195</v>
      </c>
      <c r="F5" s="2" t="s">
        <v>197</v>
      </c>
      <c r="G5" s="2" t="s">
        <v>199</v>
      </c>
      <c r="H5" s="2" t="s">
        <v>201</v>
      </c>
      <c r="I5" s="2" t="s">
        <v>203</v>
      </c>
      <c r="J5" s="2" t="s">
        <v>205</v>
      </c>
      <c r="K5" s="2" t="s">
        <v>207</v>
      </c>
      <c r="L5" s="2" t="s">
        <v>209</v>
      </c>
      <c r="M5" s="2" t="s">
        <v>211</v>
      </c>
      <c r="N5" s="2" t="s">
        <v>213</v>
      </c>
      <c r="O5" s="2" t="s">
        <v>214</v>
      </c>
      <c r="P5" s="2" t="s">
        <v>216</v>
      </c>
      <c r="Q5" s="2" t="s">
        <v>218</v>
      </c>
      <c r="R5" s="2" t="s">
        <v>220</v>
      </c>
      <c r="S5" s="2" t="s">
        <v>222</v>
      </c>
      <c r="T5" s="3" t="s">
        <v>224</v>
      </c>
      <c r="V5" s="1"/>
      <c r="W5" s="2" t="s">
        <v>174</v>
      </c>
      <c r="X5" s="2" t="s">
        <v>183</v>
      </c>
      <c r="Y5" s="2" t="s">
        <v>194</v>
      </c>
      <c r="Z5" s="2" t="s">
        <v>196</v>
      </c>
      <c r="AA5" s="2" t="s">
        <v>198</v>
      </c>
      <c r="AB5" s="2" t="s">
        <v>200</v>
      </c>
      <c r="AC5" s="2" t="s">
        <v>202</v>
      </c>
      <c r="AD5" s="2" t="s">
        <v>204</v>
      </c>
      <c r="AE5" s="2" t="s">
        <v>206</v>
      </c>
      <c r="AF5" s="2" t="s">
        <v>208</v>
      </c>
      <c r="AG5" s="2" t="s">
        <v>210</v>
      </c>
      <c r="AH5" s="2" t="s">
        <v>212</v>
      </c>
      <c r="AI5" s="2" t="s">
        <v>185</v>
      </c>
      <c r="AJ5" s="2" t="s">
        <v>215</v>
      </c>
      <c r="AK5" s="2" t="s">
        <v>217</v>
      </c>
      <c r="AL5" s="2" t="s">
        <v>219</v>
      </c>
      <c r="AM5" s="2" t="s">
        <v>221</v>
      </c>
      <c r="AN5" s="3" t="s">
        <v>223</v>
      </c>
    </row>
    <row r="6" spans="1:40">
      <c r="B6" s="4" t="s">
        <v>158</v>
      </c>
      <c r="C6" s="5">
        <v>0</v>
      </c>
      <c r="D6" s="5">
        <v>0</v>
      </c>
      <c r="E6" s="5">
        <v>96.5</v>
      </c>
      <c r="F6" s="5">
        <v>69.400000000000006</v>
      </c>
      <c r="G6" s="5">
        <v>22.8</v>
      </c>
      <c r="H6" s="5">
        <v>0</v>
      </c>
      <c r="I6" s="5">
        <v>4.9000000000000004</v>
      </c>
      <c r="J6" s="5">
        <v>2.6</v>
      </c>
      <c r="K6" s="5">
        <v>3.2</v>
      </c>
      <c r="L6" s="5">
        <v>2</v>
      </c>
      <c r="M6" s="5">
        <v>2.6</v>
      </c>
      <c r="N6" s="5">
        <v>0</v>
      </c>
      <c r="O6" s="5">
        <v>1.3</v>
      </c>
      <c r="P6" s="5">
        <v>0.3</v>
      </c>
      <c r="Q6" s="5">
        <v>1.5</v>
      </c>
      <c r="R6" s="5">
        <v>2</v>
      </c>
      <c r="S6" s="5">
        <v>0</v>
      </c>
      <c r="T6" s="6">
        <v>2.6</v>
      </c>
      <c r="V6" s="4" t="s">
        <v>158</v>
      </c>
      <c r="W6" s="5">
        <v>0</v>
      </c>
      <c r="X6" s="5">
        <v>0</v>
      </c>
      <c r="Y6" s="5">
        <v>19.3</v>
      </c>
      <c r="Z6" s="5">
        <v>13.9</v>
      </c>
      <c r="AA6" s="5">
        <v>4.5999999999999996</v>
      </c>
      <c r="AB6" s="5">
        <v>0</v>
      </c>
      <c r="AC6" s="5">
        <v>1</v>
      </c>
      <c r="AD6" s="5">
        <v>0.5</v>
      </c>
      <c r="AE6" s="5">
        <v>0.6</v>
      </c>
      <c r="AF6" s="5">
        <v>0.4</v>
      </c>
      <c r="AG6" s="5">
        <v>0.5</v>
      </c>
      <c r="AH6" s="5">
        <v>0</v>
      </c>
      <c r="AI6" s="5">
        <v>0.3</v>
      </c>
      <c r="AJ6" s="5">
        <v>0.1</v>
      </c>
      <c r="AK6" s="5">
        <v>0.3</v>
      </c>
      <c r="AL6" s="5">
        <v>0.4</v>
      </c>
      <c r="AM6" s="5">
        <v>0</v>
      </c>
      <c r="AN6" s="6">
        <v>0.5</v>
      </c>
    </row>
    <row r="7" spans="1:40">
      <c r="B7" s="4" t="s">
        <v>225</v>
      </c>
      <c r="C7" s="5">
        <v>69.3</v>
      </c>
      <c r="D7" s="5">
        <v>253</v>
      </c>
      <c r="E7" s="5">
        <v>0</v>
      </c>
      <c r="F7" s="5">
        <v>0</v>
      </c>
      <c r="G7" s="5">
        <v>63.1</v>
      </c>
      <c r="H7" s="5">
        <v>69.400000000000006</v>
      </c>
      <c r="I7" s="5">
        <v>64.599999999999994</v>
      </c>
      <c r="J7" s="5">
        <v>73.400000000000006</v>
      </c>
      <c r="K7" s="5">
        <v>48.8</v>
      </c>
      <c r="L7" s="5">
        <v>55.9</v>
      </c>
      <c r="M7" s="5">
        <v>14.9</v>
      </c>
      <c r="N7" s="5">
        <v>211</v>
      </c>
      <c r="O7" s="5">
        <v>217</v>
      </c>
      <c r="P7" s="5">
        <v>109</v>
      </c>
      <c r="Q7" s="5">
        <v>111</v>
      </c>
      <c r="R7" s="5">
        <v>89.4</v>
      </c>
      <c r="S7" s="5">
        <v>115</v>
      </c>
      <c r="T7" s="6">
        <v>136</v>
      </c>
      <c r="V7" s="4" t="s">
        <v>161</v>
      </c>
      <c r="W7" s="5">
        <v>34.700000000000003</v>
      </c>
      <c r="X7" s="5">
        <v>127</v>
      </c>
      <c r="Y7" s="5">
        <v>0</v>
      </c>
      <c r="Z7" s="5">
        <v>0</v>
      </c>
      <c r="AA7" s="5">
        <v>31.6</v>
      </c>
      <c r="AB7" s="5">
        <v>34.700000000000003</v>
      </c>
      <c r="AC7" s="5">
        <v>32.299999999999997</v>
      </c>
      <c r="AD7" s="5">
        <v>36.700000000000003</v>
      </c>
      <c r="AE7" s="5">
        <v>24.4</v>
      </c>
      <c r="AF7" s="5">
        <v>28</v>
      </c>
      <c r="AG7" s="5">
        <v>7.5</v>
      </c>
      <c r="AH7" s="5">
        <v>106</v>
      </c>
      <c r="AI7" s="5">
        <v>109</v>
      </c>
      <c r="AJ7" s="5">
        <v>54.5</v>
      </c>
      <c r="AK7" s="5">
        <v>55.5</v>
      </c>
      <c r="AL7" s="5">
        <v>44.7</v>
      </c>
      <c r="AM7" s="5">
        <v>57.5</v>
      </c>
      <c r="AN7" s="6">
        <v>68</v>
      </c>
    </row>
    <row r="8" spans="1:40">
      <c r="B8" s="4" t="s">
        <v>159</v>
      </c>
      <c r="C8" s="5">
        <v>35.299999999999997</v>
      </c>
      <c r="D8" s="5">
        <v>12.5</v>
      </c>
      <c r="E8" s="5">
        <v>439</v>
      </c>
      <c r="F8" s="5">
        <v>282</v>
      </c>
      <c r="G8" s="5">
        <v>207</v>
      </c>
      <c r="H8" s="5">
        <v>63.9</v>
      </c>
      <c r="I8" s="5">
        <v>63.1</v>
      </c>
      <c r="J8" s="5">
        <v>46.7</v>
      </c>
      <c r="K8" s="5">
        <v>4.9000000000000004</v>
      </c>
      <c r="L8" s="5">
        <v>54.2</v>
      </c>
      <c r="M8" s="5">
        <v>37.200000000000003</v>
      </c>
      <c r="N8" s="5">
        <v>45.7</v>
      </c>
      <c r="O8" s="5">
        <v>9.4</v>
      </c>
      <c r="P8" s="5">
        <v>13</v>
      </c>
      <c r="Q8" s="5">
        <v>14.3</v>
      </c>
      <c r="R8" s="5">
        <v>12.4</v>
      </c>
      <c r="S8" s="5">
        <v>48.9</v>
      </c>
      <c r="T8" s="6">
        <v>26.2</v>
      </c>
      <c r="V8" s="4" t="s">
        <v>159</v>
      </c>
      <c r="W8" s="5">
        <v>7.1</v>
      </c>
      <c r="X8" s="5">
        <v>2.5</v>
      </c>
      <c r="Y8" s="5">
        <v>87.8</v>
      </c>
      <c r="Z8" s="5">
        <v>56.4</v>
      </c>
      <c r="AA8" s="5">
        <v>41.4</v>
      </c>
      <c r="AB8" s="5">
        <v>12.8</v>
      </c>
      <c r="AC8" s="5">
        <v>12.6</v>
      </c>
      <c r="AD8" s="5">
        <v>9.3000000000000007</v>
      </c>
      <c r="AE8" s="5">
        <v>1</v>
      </c>
      <c r="AF8" s="5">
        <v>10.8</v>
      </c>
      <c r="AG8" s="5">
        <v>7.4</v>
      </c>
      <c r="AH8" s="5">
        <v>9.1</v>
      </c>
      <c r="AI8" s="5">
        <v>1.9</v>
      </c>
      <c r="AJ8" s="5">
        <v>2.6</v>
      </c>
      <c r="AK8" s="5">
        <v>2.9</v>
      </c>
      <c r="AL8" s="5">
        <v>2.5</v>
      </c>
      <c r="AM8" s="5">
        <v>9.8000000000000007</v>
      </c>
      <c r="AN8" s="6">
        <v>5.2</v>
      </c>
    </row>
    <row r="9" spans="1:40">
      <c r="B9" s="7" t="s">
        <v>160</v>
      </c>
      <c r="C9" s="8">
        <v>133</v>
      </c>
      <c r="D9" s="8">
        <v>20.5</v>
      </c>
      <c r="E9" s="8">
        <v>217</v>
      </c>
      <c r="F9" s="8">
        <v>135</v>
      </c>
      <c r="G9" s="8">
        <v>120</v>
      </c>
      <c r="H9" s="8">
        <v>136</v>
      </c>
      <c r="I9" s="8">
        <v>96</v>
      </c>
      <c r="J9" s="8">
        <v>127</v>
      </c>
      <c r="K9" s="8">
        <v>16.100000000000001</v>
      </c>
      <c r="L9" s="8">
        <v>163</v>
      </c>
      <c r="M9" s="8">
        <v>107</v>
      </c>
      <c r="N9" s="8">
        <v>87.5</v>
      </c>
      <c r="O9" s="8">
        <v>15.3</v>
      </c>
      <c r="P9" s="8">
        <v>53.3</v>
      </c>
      <c r="Q9" s="8">
        <v>50</v>
      </c>
      <c r="R9" s="8">
        <v>38.5</v>
      </c>
      <c r="S9" s="8">
        <v>160</v>
      </c>
      <c r="T9" s="9">
        <v>93.7</v>
      </c>
      <c r="V9" s="4" t="s">
        <v>160</v>
      </c>
      <c r="W9" s="5">
        <v>66.5</v>
      </c>
      <c r="X9" s="5">
        <v>10.3</v>
      </c>
      <c r="Y9" s="5">
        <v>109</v>
      </c>
      <c r="Z9" s="5">
        <v>67.5</v>
      </c>
      <c r="AA9" s="5">
        <v>60</v>
      </c>
      <c r="AB9" s="5">
        <v>68</v>
      </c>
      <c r="AC9" s="5">
        <v>48</v>
      </c>
      <c r="AD9" s="5">
        <v>63.5</v>
      </c>
      <c r="AE9" s="5">
        <v>8.1</v>
      </c>
      <c r="AF9" s="5">
        <v>81.5</v>
      </c>
      <c r="AG9" s="5">
        <v>53.5</v>
      </c>
      <c r="AH9" s="5">
        <v>43.8</v>
      </c>
      <c r="AI9" s="5">
        <v>7.7</v>
      </c>
      <c r="AJ9" s="5">
        <v>26.7</v>
      </c>
      <c r="AK9" s="5">
        <v>25</v>
      </c>
      <c r="AL9" s="5">
        <v>19.3</v>
      </c>
      <c r="AM9" s="5">
        <v>80</v>
      </c>
      <c r="AN9" s="6">
        <v>46.9</v>
      </c>
    </row>
    <row r="10" spans="1:40">
      <c r="V10" s="7" t="s">
        <v>162</v>
      </c>
      <c r="W10" s="8">
        <v>68</v>
      </c>
      <c r="X10" s="8">
        <v>9.1999999999999993</v>
      </c>
      <c r="Y10" s="8">
        <v>91.1</v>
      </c>
      <c r="Z10" s="8">
        <v>89.9</v>
      </c>
      <c r="AA10" s="8">
        <v>73.7</v>
      </c>
      <c r="AB10" s="8">
        <v>70</v>
      </c>
      <c r="AC10" s="8">
        <v>64.5</v>
      </c>
      <c r="AD10" s="8">
        <v>66.2</v>
      </c>
      <c r="AE10" s="8">
        <v>26.7</v>
      </c>
      <c r="AF10" s="8">
        <v>76.5</v>
      </c>
      <c r="AG10" s="8">
        <v>88.4</v>
      </c>
      <c r="AH10" s="8">
        <v>33.299999999999997</v>
      </c>
      <c r="AI10" s="8">
        <v>8.1</v>
      </c>
      <c r="AJ10" s="8">
        <v>34.9</v>
      </c>
      <c r="AK10" s="8">
        <v>33.299999999999997</v>
      </c>
      <c r="AL10" s="8">
        <v>32.6</v>
      </c>
      <c r="AM10" s="8">
        <v>61</v>
      </c>
      <c r="AN10" s="9">
        <v>43.2</v>
      </c>
    </row>
    <row r="12" spans="1:40">
      <c r="A12" t="s">
        <v>165</v>
      </c>
      <c r="B12" s="1"/>
      <c r="C12" s="2" t="s">
        <v>192</v>
      </c>
      <c r="D12" s="2" t="s">
        <v>193</v>
      </c>
      <c r="E12" s="2" t="s">
        <v>195</v>
      </c>
      <c r="F12" s="2" t="s">
        <v>197</v>
      </c>
      <c r="G12" s="2" t="s">
        <v>199</v>
      </c>
      <c r="H12" s="2" t="s">
        <v>201</v>
      </c>
      <c r="I12" s="2" t="s">
        <v>203</v>
      </c>
      <c r="J12" s="2" t="s">
        <v>205</v>
      </c>
      <c r="K12" s="2" t="s">
        <v>207</v>
      </c>
      <c r="L12" s="2" t="s">
        <v>209</v>
      </c>
      <c r="M12" s="2" t="s">
        <v>211</v>
      </c>
      <c r="N12" s="2" t="s">
        <v>213</v>
      </c>
      <c r="O12" s="2" t="s">
        <v>214</v>
      </c>
      <c r="P12" s="2" t="s">
        <v>216</v>
      </c>
      <c r="Q12" s="2" t="s">
        <v>218</v>
      </c>
      <c r="R12" s="2" t="s">
        <v>220</v>
      </c>
      <c r="S12" s="2" t="s">
        <v>222</v>
      </c>
      <c r="T12" s="3" t="s">
        <v>224</v>
      </c>
      <c r="V12" s="1"/>
      <c r="W12" s="2" t="s">
        <v>192</v>
      </c>
      <c r="X12" s="2" t="s">
        <v>193</v>
      </c>
      <c r="Y12" s="2" t="s">
        <v>195</v>
      </c>
      <c r="Z12" s="2" t="s">
        <v>197</v>
      </c>
      <c r="AA12" s="2" t="s">
        <v>199</v>
      </c>
      <c r="AB12" s="2" t="s">
        <v>201</v>
      </c>
      <c r="AC12" s="2" t="s">
        <v>203</v>
      </c>
      <c r="AD12" s="2" t="s">
        <v>205</v>
      </c>
      <c r="AE12" s="2" t="s">
        <v>207</v>
      </c>
      <c r="AF12" s="2" t="s">
        <v>209</v>
      </c>
      <c r="AG12" s="2" t="s">
        <v>211</v>
      </c>
      <c r="AH12" s="2" t="s">
        <v>213</v>
      </c>
      <c r="AI12" s="2" t="s">
        <v>214</v>
      </c>
      <c r="AJ12" s="2" t="s">
        <v>216</v>
      </c>
      <c r="AK12" s="2" t="s">
        <v>218</v>
      </c>
      <c r="AL12" s="2" t="s">
        <v>220</v>
      </c>
      <c r="AM12" s="2" t="s">
        <v>222</v>
      </c>
      <c r="AN12" s="3" t="s">
        <v>224</v>
      </c>
    </row>
    <row r="13" spans="1:40">
      <c r="B13" s="4" t="s">
        <v>158</v>
      </c>
      <c r="C13" s="5">
        <v>0</v>
      </c>
      <c r="D13" s="5">
        <v>2.4</v>
      </c>
      <c r="E13" s="5">
        <v>78.2</v>
      </c>
      <c r="F13" s="5">
        <v>53</v>
      </c>
      <c r="G13" s="5">
        <v>19.100000000000001</v>
      </c>
      <c r="H13" s="5">
        <v>1.9</v>
      </c>
      <c r="I13" s="5">
        <v>0.9</v>
      </c>
      <c r="J13" s="5">
        <v>1.5</v>
      </c>
      <c r="K13" s="5">
        <v>3</v>
      </c>
      <c r="L13" s="5">
        <v>1.1000000000000001</v>
      </c>
      <c r="M13" s="5">
        <v>1.2</v>
      </c>
      <c r="N13" s="5">
        <v>1.1000000000000001</v>
      </c>
      <c r="O13" s="5">
        <v>3.3</v>
      </c>
      <c r="P13" s="5">
        <v>3</v>
      </c>
      <c r="Q13" s="5">
        <v>1.2</v>
      </c>
      <c r="R13" s="5">
        <v>1.7</v>
      </c>
      <c r="S13" s="5">
        <v>0.8</v>
      </c>
      <c r="T13" s="6">
        <v>3</v>
      </c>
      <c r="V13" s="4" t="s">
        <v>158</v>
      </c>
      <c r="W13" s="5">
        <v>0</v>
      </c>
      <c r="X13" s="5">
        <v>0.5</v>
      </c>
      <c r="Y13" s="5">
        <v>15.6</v>
      </c>
      <c r="Z13" s="5">
        <v>10.6</v>
      </c>
      <c r="AA13" s="5">
        <v>3.8</v>
      </c>
      <c r="AB13" s="5">
        <v>0.4</v>
      </c>
      <c r="AC13" s="5">
        <v>0.2</v>
      </c>
      <c r="AD13" s="5">
        <v>0.3</v>
      </c>
      <c r="AE13" s="5">
        <v>0.6</v>
      </c>
      <c r="AF13" s="5">
        <v>0.2</v>
      </c>
      <c r="AG13" s="5">
        <v>0.2</v>
      </c>
      <c r="AH13" s="5">
        <v>0.2</v>
      </c>
      <c r="AI13" s="5">
        <v>0.7</v>
      </c>
      <c r="AJ13" s="5">
        <v>0.6</v>
      </c>
      <c r="AK13" s="5">
        <v>0.2</v>
      </c>
      <c r="AL13" s="5">
        <v>0.3</v>
      </c>
      <c r="AM13" s="5">
        <v>0.2</v>
      </c>
      <c r="AN13" s="6">
        <v>0.6</v>
      </c>
    </row>
    <row r="14" spans="1:40">
      <c r="B14" s="4" t="s">
        <v>225</v>
      </c>
      <c r="C14" s="5">
        <v>51.7</v>
      </c>
      <c r="D14" s="5">
        <v>250</v>
      </c>
      <c r="E14" s="5">
        <v>0</v>
      </c>
      <c r="F14" s="5">
        <v>0</v>
      </c>
      <c r="G14" s="5">
        <v>57</v>
      </c>
      <c r="H14" s="5">
        <v>59.3</v>
      </c>
      <c r="I14" s="5">
        <v>60.1</v>
      </c>
      <c r="J14" s="5">
        <v>62.3</v>
      </c>
      <c r="K14" s="5">
        <v>36.799999999999997</v>
      </c>
      <c r="L14" s="5">
        <v>45.2</v>
      </c>
      <c r="M14" s="5">
        <v>9.5</v>
      </c>
      <c r="N14" s="5">
        <v>186</v>
      </c>
      <c r="O14" s="5">
        <v>159</v>
      </c>
      <c r="P14" s="5">
        <v>97.3</v>
      </c>
      <c r="Q14" s="5">
        <v>92.7</v>
      </c>
      <c r="R14" s="5">
        <v>115</v>
      </c>
      <c r="S14" s="5">
        <v>93.1</v>
      </c>
      <c r="T14" s="6">
        <v>121</v>
      </c>
      <c r="V14" s="4" t="s">
        <v>161</v>
      </c>
      <c r="W14" s="5">
        <v>25.9</v>
      </c>
      <c r="X14" s="5">
        <v>125</v>
      </c>
      <c r="Y14" s="5">
        <v>0</v>
      </c>
      <c r="Z14" s="5">
        <v>0</v>
      </c>
      <c r="AA14" s="5">
        <v>28.5</v>
      </c>
      <c r="AB14" s="5">
        <v>29.7</v>
      </c>
      <c r="AC14" s="5">
        <v>30.1</v>
      </c>
      <c r="AD14" s="5">
        <v>31.2</v>
      </c>
      <c r="AE14" s="5">
        <v>18.399999999999999</v>
      </c>
      <c r="AF14" s="5">
        <v>22.6</v>
      </c>
      <c r="AG14" s="5">
        <v>4.8</v>
      </c>
      <c r="AH14" s="5">
        <v>93</v>
      </c>
      <c r="AI14" s="5">
        <v>79.5</v>
      </c>
      <c r="AJ14" s="5">
        <v>48.7</v>
      </c>
      <c r="AK14" s="5">
        <v>46.4</v>
      </c>
      <c r="AL14" s="5">
        <v>57.5</v>
      </c>
      <c r="AM14" s="5">
        <v>46.6</v>
      </c>
      <c r="AN14" s="6">
        <v>60.5</v>
      </c>
    </row>
    <row r="15" spans="1:40">
      <c r="B15" s="4" t="s">
        <v>159</v>
      </c>
      <c r="C15" s="5">
        <v>28.2</v>
      </c>
      <c r="D15" s="5">
        <v>17.100000000000001</v>
      </c>
      <c r="E15" s="5">
        <v>344</v>
      </c>
      <c r="F15" s="5">
        <v>242</v>
      </c>
      <c r="G15" s="5">
        <v>202</v>
      </c>
      <c r="H15" s="5">
        <v>67.900000000000006</v>
      </c>
      <c r="I15" s="5">
        <v>63</v>
      </c>
      <c r="J15" s="5">
        <v>50.8</v>
      </c>
      <c r="K15" s="5">
        <v>4</v>
      </c>
      <c r="L15" s="5">
        <v>48.6</v>
      </c>
      <c r="M15" s="5">
        <v>37.299999999999997</v>
      </c>
      <c r="N15" s="5">
        <v>45.2</v>
      </c>
      <c r="O15" s="5">
        <v>10.199999999999999</v>
      </c>
      <c r="P15" s="5">
        <v>11.6</v>
      </c>
      <c r="Q15" s="5">
        <v>11.6</v>
      </c>
      <c r="R15" s="5">
        <v>15</v>
      </c>
      <c r="S15" s="5">
        <v>39.200000000000003</v>
      </c>
      <c r="T15" s="6">
        <v>32.1</v>
      </c>
      <c r="V15" s="4" t="s">
        <v>159</v>
      </c>
      <c r="W15" s="5">
        <v>5.6</v>
      </c>
      <c r="X15" s="5">
        <v>3.4</v>
      </c>
      <c r="Y15" s="5">
        <v>68.8</v>
      </c>
      <c r="Z15" s="5">
        <v>48.4</v>
      </c>
      <c r="AA15" s="5">
        <v>40.4</v>
      </c>
      <c r="AB15" s="5">
        <v>13.6</v>
      </c>
      <c r="AC15" s="5">
        <v>12.6</v>
      </c>
      <c r="AD15" s="5">
        <v>10.199999999999999</v>
      </c>
      <c r="AE15" s="5">
        <v>0.8</v>
      </c>
      <c r="AF15" s="5">
        <v>9.6999999999999993</v>
      </c>
      <c r="AG15" s="5">
        <v>7.5</v>
      </c>
      <c r="AH15" s="5">
        <v>9</v>
      </c>
      <c r="AI15" s="5">
        <v>2</v>
      </c>
      <c r="AJ15" s="5">
        <v>2.2999999999999998</v>
      </c>
      <c r="AK15" s="5">
        <v>2.2999999999999998</v>
      </c>
      <c r="AL15" s="5">
        <v>3</v>
      </c>
      <c r="AM15" s="5">
        <v>7.8</v>
      </c>
      <c r="AN15" s="6">
        <v>6.4</v>
      </c>
    </row>
    <row r="16" spans="1:40">
      <c r="B16" s="7" t="s">
        <v>160</v>
      </c>
      <c r="C16" s="8">
        <v>95.4</v>
      </c>
      <c r="D16" s="8">
        <v>20.2</v>
      </c>
      <c r="E16" s="8">
        <v>193</v>
      </c>
      <c r="F16" s="8">
        <v>126</v>
      </c>
      <c r="G16" s="8">
        <v>116</v>
      </c>
      <c r="H16" s="8">
        <v>124</v>
      </c>
      <c r="I16" s="8">
        <v>92</v>
      </c>
      <c r="J16" s="8">
        <v>118</v>
      </c>
      <c r="K16" s="8">
        <v>14.6</v>
      </c>
      <c r="L16" s="8">
        <v>124</v>
      </c>
      <c r="M16" s="8">
        <v>76.400000000000006</v>
      </c>
      <c r="N16" s="8">
        <v>78.7</v>
      </c>
      <c r="O16" s="8">
        <v>19.3</v>
      </c>
      <c r="P16" s="8">
        <v>40.6</v>
      </c>
      <c r="Q16" s="8">
        <v>40.6</v>
      </c>
      <c r="R16" s="8">
        <v>47.8</v>
      </c>
      <c r="S16" s="8">
        <v>107</v>
      </c>
      <c r="T16" s="9">
        <v>80.099999999999994</v>
      </c>
      <c r="V16" s="4" t="s">
        <v>160</v>
      </c>
      <c r="W16" s="5">
        <v>47.7</v>
      </c>
      <c r="X16" s="5">
        <v>10.1</v>
      </c>
      <c r="Y16" s="5">
        <v>96.5</v>
      </c>
      <c r="Z16" s="5">
        <v>63</v>
      </c>
      <c r="AA16" s="5">
        <v>58</v>
      </c>
      <c r="AB16" s="5">
        <v>62</v>
      </c>
      <c r="AC16" s="5">
        <v>46</v>
      </c>
      <c r="AD16" s="5">
        <v>59</v>
      </c>
      <c r="AE16" s="5">
        <v>7.3</v>
      </c>
      <c r="AF16" s="5">
        <v>62</v>
      </c>
      <c r="AG16" s="5">
        <v>38.200000000000003</v>
      </c>
      <c r="AH16" s="5">
        <v>39.4</v>
      </c>
      <c r="AI16" s="5">
        <v>9.6999999999999993</v>
      </c>
      <c r="AJ16" s="5">
        <v>20.3</v>
      </c>
      <c r="AK16" s="5">
        <v>20.3</v>
      </c>
      <c r="AL16" s="5">
        <v>23.9</v>
      </c>
      <c r="AM16" s="5">
        <v>53.5</v>
      </c>
      <c r="AN16" s="6">
        <v>40.1</v>
      </c>
    </row>
    <row r="17" spans="22:40">
      <c r="V17" s="7" t="s">
        <v>162</v>
      </c>
      <c r="W17" s="8">
        <v>67.3</v>
      </c>
      <c r="X17" s="8">
        <v>9.6999999999999993</v>
      </c>
      <c r="Y17" s="8">
        <v>91.4</v>
      </c>
      <c r="Z17" s="8">
        <v>91.3</v>
      </c>
      <c r="AA17" s="8">
        <v>75.3</v>
      </c>
      <c r="AB17" s="8">
        <v>71.5</v>
      </c>
      <c r="AC17" s="8">
        <v>65.900000000000006</v>
      </c>
      <c r="AD17" s="8">
        <v>68.7</v>
      </c>
      <c r="AE17" s="8">
        <v>29.9</v>
      </c>
      <c r="AF17" s="8">
        <v>75.900000000000006</v>
      </c>
      <c r="AG17" s="8">
        <v>90.1</v>
      </c>
      <c r="AH17" s="8">
        <v>34.200000000000003</v>
      </c>
      <c r="AI17" s="8">
        <v>12.7</v>
      </c>
      <c r="AJ17" s="8">
        <v>31.4</v>
      </c>
      <c r="AK17" s="8">
        <v>32.700000000000003</v>
      </c>
      <c r="AL17" s="8">
        <v>31.8</v>
      </c>
      <c r="AM17" s="8">
        <v>56.7</v>
      </c>
      <c r="AN17" s="9">
        <v>43.2</v>
      </c>
    </row>
    <row r="20" spans="22:40">
      <c r="V20" t="s">
        <v>173</v>
      </c>
    </row>
    <row r="21" spans="22:40" ht="18" thickBot="1">
      <c r="W21" s="5" t="s">
        <v>174</v>
      </c>
      <c r="X21" s="5" t="s">
        <v>183</v>
      </c>
      <c r="Y21" s="5" t="s">
        <v>194</v>
      </c>
      <c r="Z21" s="5" t="s">
        <v>196</v>
      </c>
      <c r="AA21" s="5" t="s">
        <v>198</v>
      </c>
      <c r="AB21" s="5" t="s">
        <v>200</v>
      </c>
      <c r="AC21" s="5" t="s">
        <v>202</v>
      </c>
      <c r="AD21" s="5" t="s">
        <v>204</v>
      </c>
      <c r="AE21" s="5" t="s">
        <v>206</v>
      </c>
      <c r="AF21" s="5" t="s">
        <v>208</v>
      </c>
      <c r="AG21" s="5" t="s">
        <v>210</v>
      </c>
      <c r="AH21" s="5" t="s">
        <v>212</v>
      </c>
      <c r="AI21" s="5" t="s">
        <v>185</v>
      </c>
      <c r="AJ21" s="5" t="s">
        <v>215</v>
      </c>
      <c r="AK21" s="5" t="s">
        <v>217</v>
      </c>
      <c r="AL21" s="5" t="s">
        <v>219</v>
      </c>
      <c r="AM21" s="5" t="s">
        <v>221</v>
      </c>
      <c r="AN21" s="5" t="s">
        <v>223</v>
      </c>
    </row>
    <row r="22" spans="22:40" ht="18" thickBot="1">
      <c r="V22" s="10" t="s">
        <v>175</v>
      </c>
      <c r="W22" s="11">
        <v>67.7</v>
      </c>
      <c r="X22" s="11">
        <v>9.5</v>
      </c>
      <c r="Y22" s="11">
        <v>91.3</v>
      </c>
      <c r="Z22" s="11">
        <v>90.6</v>
      </c>
      <c r="AA22" s="11">
        <v>74.5</v>
      </c>
      <c r="AB22" s="11">
        <v>70.8</v>
      </c>
      <c r="AC22" s="11">
        <v>65.2</v>
      </c>
      <c r="AD22" s="11">
        <v>67.5</v>
      </c>
      <c r="AE22" s="11">
        <v>28.3</v>
      </c>
      <c r="AF22" s="11">
        <v>76.2</v>
      </c>
      <c r="AG22" s="11">
        <v>89.3</v>
      </c>
      <c r="AH22" s="11">
        <v>33.799999999999997</v>
      </c>
      <c r="AI22" s="11">
        <v>10.4</v>
      </c>
      <c r="AJ22" s="11">
        <v>33.200000000000003</v>
      </c>
      <c r="AK22" s="11">
        <v>33</v>
      </c>
      <c r="AL22" s="11">
        <v>32.200000000000003</v>
      </c>
      <c r="AM22" s="11">
        <v>58.9</v>
      </c>
      <c r="AN22" s="12">
        <v>43.2</v>
      </c>
    </row>
    <row r="23" spans="22:40" ht="18" thickBot="1">
      <c r="V23" s="16" t="s">
        <v>172</v>
      </c>
      <c r="W23" s="17">
        <v>0.495</v>
      </c>
      <c r="X23" s="17">
        <v>0.35399999999999998</v>
      </c>
      <c r="Y23" s="17">
        <v>0.21199999999999999</v>
      </c>
      <c r="Z23" s="17">
        <v>0.99</v>
      </c>
      <c r="AA23" s="17">
        <v>1.131</v>
      </c>
      <c r="AB23" s="17">
        <v>1.0609999999999999</v>
      </c>
      <c r="AC23" s="17">
        <v>0.99</v>
      </c>
      <c r="AD23" s="17">
        <v>1.768</v>
      </c>
      <c r="AE23" s="17">
        <v>2.2629999999999999</v>
      </c>
      <c r="AF23" s="17">
        <v>0.42399999999999999</v>
      </c>
      <c r="AG23" s="17">
        <v>1.202</v>
      </c>
      <c r="AH23" s="17">
        <v>0.63600000000000001</v>
      </c>
      <c r="AI23" s="17">
        <v>3.2530000000000001</v>
      </c>
      <c r="AJ23" s="17">
        <v>2.4750000000000001</v>
      </c>
      <c r="AK23" s="17">
        <v>0.42399999999999999</v>
      </c>
      <c r="AL23" s="17">
        <v>0.56599999999999995</v>
      </c>
      <c r="AM23" s="17">
        <v>3.0409999999999999</v>
      </c>
      <c r="AN23" s="18">
        <v>0</v>
      </c>
    </row>
  </sheetData>
  <phoneticPr fontId="2"/>
  <pageMargins left="0.78700000000000003" right="0.78700000000000003" top="0.98399999999999999" bottom="0.98399999999999999" header="0.51200000000000001" footer="0.51200000000000001"/>
  <pageSetup paperSize="10" orientation="portrait" horizontalDpi="4294967292" verticalDpi="4294967292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M11"/>
  <sheetViews>
    <sheetView workbookViewId="0">
      <selection activeCell="Q13" sqref="Q13"/>
    </sheetView>
  </sheetViews>
  <sheetFormatPr baseColWidth="12" defaultRowHeight="17"/>
  <cols>
    <col min="2" max="44" width="7.1640625" customWidth="1"/>
  </cols>
  <sheetData>
    <row r="1" spans="1:13">
      <c r="A1" t="s">
        <v>190</v>
      </c>
    </row>
    <row r="3" spans="1:13">
      <c r="C3" t="s">
        <v>187</v>
      </c>
      <c r="I3" t="s">
        <v>178</v>
      </c>
    </row>
    <row r="4" spans="1:13">
      <c r="D4" t="s">
        <v>181</v>
      </c>
      <c r="E4" t="s">
        <v>182</v>
      </c>
      <c r="F4" t="s">
        <v>184</v>
      </c>
      <c r="G4" t="s">
        <v>186</v>
      </c>
      <c r="J4" t="s">
        <v>181</v>
      </c>
      <c r="K4" t="s">
        <v>182</v>
      </c>
      <c r="L4" t="s">
        <v>184</v>
      </c>
      <c r="M4" t="s">
        <v>186</v>
      </c>
    </row>
    <row r="5" spans="1:13">
      <c r="C5" s="13" t="s">
        <v>180</v>
      </c>
      <c r="D5" s="14">
        <v>0</v>
      </c>
      <c r="E5" s="14">
        <v>652</v>
      </c>
      <c r="F5" s="14">
        <v>348</v>
      </c>
      <c r="G5" s="15">
        <v>153</v>
      </c>
      <c r="I5" s="13" t="s">
        <v>180</v>
      </c>
      <c r="J5" s="14">
        <v>0</v>
      </c>
      <c r="K5" s="14">
        <v>1</v>
      </c>
      <c r="L5" s="14">
        <v>0.53400000000000003</v>
      </c>
      <c r="M5" s="15">
        <v>0.23499999999999999</v>
      </c>
    </row>
    <row r="6" spans="1:13">
      <c r="C6" s="13" t="s">
        <v>188</v>
      </c>
      <c r="D6" s="14">
        <v>0</v>
      </c>
      <c r="E6" s="14">
        <v>811</v>
      </c>
      <c r="F6" s="14">
        <v>414</v>
      </c>
      <c r="G6" s="15">
        <v>173</v>
      </c>
      <c r="I6" s="13" t="s">
        <v>188</v>
      </c>
      <c r="J6" s="14">
        <v>0</v>
      </c>
      <c r="K6" s="14">
        <v>1</v>
      </c>
      <c r="L6" s="14">
        <v>0.51100000000000001</v>
      </c>
      <c r="M6" s="15">
        <v>0.21299999999999999</v>
      </c>
    </row>
    <row r="7" spans="1:13">
      <c r="C7" s="13" t="s">
        <v>189</v>
      </c>
      <c r="D7" s="14">
        <v>0</v>
      </c>
      <c r="E7" s="14">
        <v>729</v>
      </c>
      <c r="F7" s="14">
        <v>395</v>
      </c>
      <c r="G7" s="15">
        <v>179</v>
      </c>
      <c r="I7" s="13" t="s">
        <v>189</v>
      </c>
      <c r="J7" s="14">
        <v>0</v>
      </c>
      <c r="K7" s="14">
        <v>1</v>
      </c>
      <c r="L7" s="14">
        <v>0.54200000000000004</v>
      </c>
      <c r="M7" s="15">
        <v>0.246</v>
      </c>
    </row>
    <row r="9" spans="1:13" ht="18" thickBot="1">
      <c r="J9" t="s">
        <v>177</v>
      </c>
      <c r="K9" t="s">
        <v>174</v>
      </c>
      <c r="L9" t="s">
        <v>183</v>
      </c>
      <c r="M9" t="s">
        <v>185</v>
      </c>
    </row>
    <row r="10" spans="1:13" ht="18" thickBot="1">
      <c r="I10" s="10" t="s">
        <v>179</v>
      </c>
      <c r="J10" s="11">
        <f>AVERAGE(J5,J6,J7)</f>
        <v>0</v>
      </c>
      <c r="K10" s="11">
        <f>AVERAGE(K5,K6,K7)</f>
        <v>1</v>
      </c>
      <c r="L10" s="11">
        <f>AVERAGE(L5,L6,L7)</f>
        <v>0.52900000000000003</v>
      </c>
      <c r="M10" s="12">
        <f>AVERAGE(M5,M6,M7)</f>
        <v>0.23133333333333331</v>
      </c>
    </row>
    <row r="11" spans="1:13" ht="18" thickBot="1">
      <c r="I11" s="16" t="s">
        <v>191</v>
      </c>
      <c r="J11" s="17">
        <f>STDEV(J5,J6,J7)</f>
        <v>0</v>
      </c>
      <c r="K11" s="17"/>
      <c r="L11" s="17">
        <f>STDEV(L5,L6,L7)</f>
        <v>1.6093476939433093E-2</v>
      </c>
      <c r="M11" s="18">
        <f>STDEV(M5,M6,M7)</f>
        <v>1.6802777548171281E-2</v>
      </c>
    </row>
  </sheetData>
  <phoneticPr fontId="2"/>
  <pageMargins left="0.78700000000000003" right="0.78700000000000003" top="0.98399999999999999" bottom="0.98399999999999999" header="0.51200000000000001" footer="0.51200000000000001"/>
  <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Fig 5-s1A</vt:lpstr>
      <vt:lpstr>s1A-summary</vt:lpstr>
      <vt:lpstr>Fig 5-s1B</vt:lpstr>
      <vt:lpstr>Fig 5-s1C</vt:lpstr>
    </vt:vector>
  </TitlesOfParts>
  <Company>京都大学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宮崎 亮次</dc:creator>
  <cp:lastModifiedBy>宮崎 亮次</cp:lastModifiedBy>
  <dcterms:created xsi:type="dcterms:W3CDTF">2020-03-14T02:39:02Z</dcterms:created>
  <dcterms:modified xsi:type="dcterms:W3CDTF">2020-09-26T05:29:53Z</dcterms:modified>
</cp:coreProperties>
</file>